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01\MivneZibur\Hanhala\URI_DEBI\2מתודולוגיה\אבני דרך - תבניות\3.6.1מחצית\"/>
    </mc:Choice>
  </mc:AlternateContent>
  <bookViews>
    <workbookView xWindow="0" yWindow="0" windowWidth="23040" windowHeight="9225" tabRatio="953" activeTab="5"/>
  </bookViews>
  <sheets>
    <sheet name="טבלת שטחים " sheetId="31" r:id="rId1"/>
    <sheet name="טב' לוז - הנחיות למילוי " sheetId="29" r:id="rId2"/>
    <sheet name="טבלת לוז" sheetId="30" r:id="rId3"/>
    <sheet name="דוח תקציב מחצית (חדש)" sheetId="32" r:id="rId4"/>
    <sheet name="דוח תקציב מחצית+אחרית (חדש)" sheetId="33" r:id="rId5"/>
    <sheet name="דוח תקציב מחצית+אחרית דוגמא מספ" sheetId="34" r:id="rId6"/>
    <sheet name="ניהול סיכונים" sheetId="22" r:id="rId7"/>
  </sheets>
  <definedNames>
    <definedName name="_xlnm._FilterDatabase" localSheetId="1" hidden="1">'טב'' לוז - הנחיות למילוי '!$A$8:$Y$14</definedName>
    <definedName name="_xlnm._FilterDatabase" localSheetId="2" hidden="1">'טבלת לוז'!$A$8:$Y$14</definedName>
    <definedName name="_xlnm._FilterDatabase" localSheetId="0" hidden="1">'טבלת שטחים '!$B$8:$J$27</definedName>
    <definedName name="_xlnm._FilterDatabase" localSheetId="6" hidden="1">'ניהול סיכונים'!$A$2:$I$53</definedName>
    <definedName name="_xlnm.Print_Area" localSheetId="3">#REF!</definedName>
    <definedName name="_xlnm.Print_Area" localSheetId="4">#REF!</definedName>
    <definedName name="_xlnm.Print_Area" localSheetId="5">#REF!</definedName>
    <definedName name="_xlnm.Print_Area" localSheetId="1">#REF!</definedName>
    <definedName name="_xlnm.Print_Area" localSheetId="2">#REF!</definedName>
    <definedName name="_xlnm.Print_Area" localSheetId="0">'טבלת שטחים '!$A$1:$J$30</definedName>
    <definedName name="_xlnm.Print_Area">#REF!</definedName>
    <definedName name="_xlnm.Print_Titles" localSheetId="1">'טב'' לוז - הנחיות למילוי '!$6:$6</definedName>
    <definedName name="_xlnm.Print_Titles" localSheetId="2">'טבלת לוז'!$6:$6</definedName>
    <definedName name="_xlnm.Print_Titles" localSheetId="0">'טבלת שטחים '!$6:$7</definedName>
    <definedName name="דרך_פעולה" localSheetId="3">#REF!</definedName>
    <definedName name="דרך_פעולה" localSheetId="4">#REF!</definedName>
    <definedName name="דרך_פעולה" localSheetId="5">#REF!</definedName>
    <definedName name="דרך_פעולה">#REF!</definedName>
    <definedName name="השפעה" localSheetId="3">#REF!</definedName>
    <definedName name="השפעה" localSheetId="4">#REF!</definedName>
    <definedName name="השפעה" localSheetId="5">#REF!</definedName>
    <definedName name="השפעה">#REF!</definedName>
    <definedName name="ממ" localSheetId="3">#REF!</definedName>
    <definedName name="ממ" localSheetId="4">#REF!</definedName>
    <definedName name="ממ" localSheetId="5">#REF!</definedName>
    <definedName name="ממ">#REF!</definedName>
    <definedName name="סבירות" localSheetId="3">#REF!</definedName>
    <definedName name="סבירות" localSheetId="4">#REF!</definedName>
    <definedName name="סבירות" localSheetId="5">#REF!</definedName>
    <definedName name="סבירות">#REF!</definedName>
    <definedName name="פעולה" localSheetId="3">#REF!</definedName>
    <definedName name="פעולה" localSheetId="4">#REF!</definedName>
    <definedName name="פעולה" localSheetId="5">#REF!</definedName>
    <definedName name="פעולה">#REF!</definedName>
  </definedNames>
  <calcPr calcId="162913"/>
</workbook>
</file>

<file path=xl/calcChain.xml><?xml version="1.0" encoding="utf-8"?>
<calcChain xmlns="http://schemas.openxmlformats.org/spreadsheetml/2006/main">
  <c r="E19" i="34" l="1"/>
  <c r="D19" i="34"/>
  <c r="K17" i="34"/>
  <c r="P17" i="34" s="1"/>
  <c r="E17" i="34"/>
  <c r="D17" i="34"/>
  <c r="P16" i="34"/>
  <c r="M16" i="34"/>
  <c r="O16" i="34" s="1"/>
  <c r="L16" i="34"/>
  <c r="K16" i="34"/>
  <c r="J16" i="34"/>
  <c r="H16" i="34"/>
  <c r="G16" i="34"/>
  <c r="E16" i="34"/>
  <c r="D16" i="34"/>
  <c r="R13" i="34"/>
  <c r="R17" i="34" s="1"/>
  <c r="Q13" i="34"/>
  <c r="Q17" i="34" s="1"/>
  <c r="K12" i="34"/>
  <c r="P12" i="34" s="1"/>
  <c r="J11" i="34"/>
  <c r="P11" i="34" s="1"/>
  <c r="E19" i="33"/>
  <c r="D19" i="33"/>
  <c r="K17" i="33"/>
  <c r="P17" i="33" s="1"/>
  <c r="E17" i="33"/>
  <c r="D17" i="33"/>
  <c r="P16" i="33"/>
  <c r="M16" i="33"/>
  <c r="O16" i="33" s="1"/>
  <c r="L16" i="33"/>
  <c r="K16" i="33"/>
  <c r="J16" i="33"/>
  <c r="H16" i="33"/>
  <c r="G16" i="33"/>
  <c r="E16" i="33"/>
  <c r="D16" i="33"/>
  <c r="R13" i="33"/>
  <c r="R17" i="33" s="1"/>
  <c r="Q13" i="33"/>
  <c r="Q17" i="33" s="1"/>
  <c r="K12" i="33"/>
  <c r="P12" i="33" s="1"/>
  <c r="J11" i="33"/>
  <c r="O11" i="33" s="1"/>
  <c r="R13" i="32"/>
  <c r="Q13" i="32"/>
  <c r="Q12" i="32" s="1"/>
  <c r="R12" i="32"/>
  <c r="K12" i="32"/>
  <c r="P12" i="32" s="1"/>
  <c r="P11" i="32"/>
  <c r="O11" i="32"/>
  <c r="N11" i="32"/>
  <c r="M11" i="32"/>
  <c r="L11" i="32"/>
  <c r="K11" i="32"/>
  <c r="J11" i="32"/>
  <c r="G12" i="32" l="1"/>
  <c r="N13" i="32"/>
  <c r="S12" i="32"/>
  <c r="S13" i="32" s="1"/>
  <c r="N18" i="33"/>
  <c r="G17" i="33"/>
  <c r="S17" i="33"/>
  <c r="S18" i="33" s="1"/>
  <c r="S12" i="33"/>
  <c r="S13" i="33" s="1"/>
  <c r="G12" i="33"/>
  <c r="N13" i="33"/>
  <c r="G17" i="34"/>
  <c r="N18" i="34"/>
  <c r="S17" i="34"/>
  <c r="S18" i="34" s="1"/>
  <c r="S12" i="34"/>
  <c r="S13" i="34" s="1"/>
  <c r="G12" i="34"/>
  <c r="N13" i="34"/>
  <c r="K11" i="33"/>
  <c r="N16" i="33"/>
  <c r="N16" i="34"/>
  <c r="R18" i="33"/>
  <c r="G11" i="33"/>
  <c r="G11" i="34"/>
  <c r="H11" i="33"/>
  <c r="H11" i="34"/>
  <c r="L11" i="34"/>
  <c r="O11" i="34"/>
  <c r="P11" i="33"/>
  <c r="Q18" i="33"/>
  <c r="Q18" i="34"/>
  <c r="R18" i="34"/>
  <c r="Q12" i="33"/>
  <c r="Q12" i="34"/>
  <c r="K11" i="34"/>
  <c r="M11" i="33"/>
  <c r="M11" i="34"/>
  <c r="N11" i="34"/>
  <c r="R12" i="33"/>
  <c r="R12" i="34"/>
  <c r="L11" i="33"/>
  <c r="N11" i="33"/>
  <c r="H12" i="34" l="1"/>
  <c r="H13" i="34" s="1"/>
  <c r="L13" i="34"/>
  <c r="J13" i="34"/>
  <c r="O13" i="34"/>
  <c r="G13" i="34"/>
  <c r="M13" i="34"/>
  <c r="K13" i="34"/>
  <c r="P13" i="34" s="1"/>
  <c r="I13" i="34"/>
  <c r="M18" i="34"/>
  <c r="J18" i="34"/>
  <c r="H17" i="34"/>
  <c r="H18" i="34" s="1"/>
  <c r="O18" i="34"/>
  <c r="L18" i="34"/>
  <c r="K18" i="34"/>
  <c r="P18" i="34" s="1"/>
  <c r="I18" i="34"/>
  <c r="G18" i="34"/>
  <c r="M18" i="33"/>
  <c r="L18" i="33"/>
  <c r="K18" i="33"/>
  <c r="J18" i="33"/>
  <c r="I18" i="33"/>
  <c r="O18" i="33"/>
  <c r="G18" i="33"/>
  <c r="H17" i="33"/>
  <c r="H18" i="33" s="1"/>
  <c r="J13" i="33"/>
  <c r="H12" i="33"/>
  <c r="H13" i="33" s="1"/>
  <c r="O13" i="33"/>
  <c r="L13" i="33"/>
  <c r="K13" i="33"/>
  <c r="I13" i="33"/>
  <c r="G13" i="33"/>
  <c r="M13" i="33"/>
  <c r="L13" i="32"/>
  <c r="I13" i="32"/>
  <c r="J13" i="32"/>
  <c r="G13" i="32"/>
  <c r="H12" i="32"/>
  <c r="H13" i="32" s="1"/>
  <c r="O13" i="32"/>
  <c r="M13" i="32"/>
  <c r="K13" i="32"/>
  <c r="P13" i="33" l="1"/>
  <c r="P18" i="33"/>
  <c r="P13" i="32"/>
  <c r="E15" i="22" l="1"/>
  <c r="E14" i="22"/>
  <c r="E13" i="22"/>
  <c r="E12" i="22"/>
  <c r="E11" i="22"/>
  <c r="E10" i="22"/>
  <c r="E9" i="22"/>
  <c r="E8" i="22"/>
  <c r="E7" i="22"/>
  <c r="E6" i="22"/>
  <c r="E5" i="22"/>
  <c r="E4" i="22"/>
  <c r="E3" i="22"/>
</calcChain>
</file>

<file path=xl/sharedStrings.xml><?xml version="1.0" encoding="utf-8"?>
<sst xmlns="http://schemas.openxmlformats.org/spreadsheetml/2006/main" count="548" uniqueCount="223">
  <si>
    <t xml:space="preserve">הערות </t>
  </si>
  <si>
    <t>מס"ד</t>
  </si>
  <si>
    <t xml:space="preserve">תאריך </t>
  </si>
  <si>
    <t>מבנה /פיתוח</t>
  </si>
  <si>
    <t xml:space="preserve">רכיב במבנה </t>
  </si>
  <si>
    <t xml:space="preserve">שטחים  (מ"ר) </t>
  </si>
  <si>
    <t>פרוגרמה משרד החינוך שטח רכיב במבנה (מ"ר)</t>
  </si>
  <si>
    <t>פרוגרמה עיריית תל אביב שטח רכיב במבנה (מ"ר)</t>
  </si>
  <si>
    <t xml:space="preserve"> שטח בפועל של רכיב במבנה (מ"ר)</t>
  </si>
  <si>
    <t>פער בין שטחים בפרוגרמה לביצוע בפועל (מ"ר)</t>
  </si>
  <si>
    <t>A</t>
  </si>
  <si>
    <t>B</t>
  </si>
  <si>
    <t>C</t>
  </si>
  <si>
    <t>D</t>
  </si>
  <si>
    <t>E</t>
  </si>
  <si>
    <t>F</t>
  </si>
  <si>
    <t>G</t>
  </si>
  <si>
    <t>H</t>
  </si>
  <si>
    <t>I</t>
  </si>
  <si>
    <t xml:space="preserve">מבנה </t>
  </si>
  <si>
    <t xml:space="preserve">כיתת אם </t>
  </si>
  <si>
    <t xml:space="preserve">כיתת ספח </t>
  </si>
  <si>
    <t>כיתה פרטנית</t>
  </si>
  <si>
    <t xml:space="preserve">חדר מנהלת </t>
  </si>
  <si>
    <t>חדר מורים</t>
  </si>
  <si>
    <t>חצרות פעילות</t>
  </si>
  <si>
    <t>סה"כ שטח מבנה</t>
  </si>
  <si>
    <t>ללא שטחי פיתוח</t>
  </si>
  <si>
    <t>אולם ספורט</t>
  </si>
  <si>
    <t>מזכירות והנהלה</t>
  </si>
  <si>
    <t>מלתחות ושירותים</t>
  </si>
  <si>
    <t>מחסן ציוד</t>
  </si>
  <si>
    <t>סה"כ שטח אולם ספורט</t>
  </si>
  <si>
    <t xml:space="preserve">פיתוח </t>
  </si>
  <si>
    <t>מגרש ברוטו</t>
  </si>
  <si>
    <t>שטחי פיתוח</t>
  </si>
  <si>
    <t xml:space="preserve">  סה"כ שטח מבנה בית הספר ואולם ספורט </t>
  </si>
  <si>
    <t>J</t>
  </si>
  <si>
    <t>K</t>
  </si>
  <si>
    <t>L</t>
  </si>
  <si>
    <t>M</t>
  </si>
  <si>
    <t>N</t>
  </si>
  <si>
    <t>O</t>
  </si>
  <si>
    <t xml:space="preserve">לוח זמנים לביצוע </t>
  </si>
  <si>
    <t>תחילת תכנון בפועל</t>
  </si>
  <si>
    <t>גמר תכנון בפועל</t>
  </si>
  <si>
    <t>תחילת ביצוע בפועל</t>
  </si>
  <si>
    <t>מסמך הייזום</t>
  </si>
  <si>
    <t>מסמך ייזום</t>
  </si>
  <si>
    <t xml:space="preserve">אומדן ראשוני לפרויקט (אש"ח) </t>
  </si>
  <si>
    <t xml:space="preserve">תקציב מאושר מקורי (אש"ח) </t>
  </si>
  <si>
    <t>סך ההזמנות עד כה  (אש"ח)</t>
  </si>
  <si>
    <t>פירוט עלויות עד כה  (אש"ח)</t>
  </si>
  <si>
    <t xml:space="preserve">עלויות תכנון </t>
  </si>
  <si>
    <t xml:space="preserve">עלויות ניהול ופיקוח </t>
  </si>
  <si>
    <r>
      <t>עלות כוללת 
(I-M)</t>
    </r>
    <r>
      <rPr>
        <b/>
        <sz val="16"/>
        <rFont val="Arial"/>
        <family val="2"/>
      </rPr>
      <t>∑</t>
    </r>
  </si>
  <si>
    <t>ב.נ.מ. אומדן ראשוני</t>
  </si>
  <si>
    <t>P</t>
  </si>
  <si>
    <t>Q</t>
  </si>
  <si>
    <t>R</t>
  </si>
  <si>
    <t xml:space="preserve">נוסחאות  </t>
  </si>
  <si>
    <t>=D-E</t>
  </si>
  <si>
    <t>= H+G</t>
  </si>
  <si>
    <t xml:space="preserve">נתוני הזמנות בפועל </t>
  </si>
  <si>
    <t>(I-M)∑</t>
  </si>
  <si>
    <t>=B-B/(1+B13)</t>
  </si>
  <si>
    <t>מחירים באחוזים (%)</t>
  </si>
  <si>
    <t>אחוזים (%) מתקציב מאושר 
(עמודה D, או עמודה C במקרה שאין עדכון תקציב)</t>
  </si>
  <si>
    <t>אחוזים (%) מסך ההזמנות (עמודה E)</t>
  </si>
  <si>
    <t>אחוזים (%) 
מסך ההזמנות
 (עמודה E)</t>
  </si>
  <si>
    <t>מחירים באש"ח</t>
  </si>
  <si>
    <t xml:space="preserve">1. דו"ח מחצית מטרתו לנתח סטטוס תקציבי ולוח הזמנים בעת פרסום קבלן זוכה (קרי, סיום שלב סיום התכנון ותחילת שלב הביצוע) </t>
  </si>
  <si>
    <t xml:space="preserve">2. המחירים כוללים מע"מ </t>
  </si>
  <si>
    <t>3. במידה שישנם פערים משמעותיים מהנדרש/מתוכנן, יש לצרף הסבר מפורט.</t>
  </si>
  <si>
    <t>4. לטבלה זו יש להיעזר באומדן לדוגמא המצורף כנספח</t>
  </si>
  <si>
    <t>5. ברירת המחדל לאחוז הב.נ.מ באומדן הראשוני כפי שנלקחה בחשבון הינה 15%. במידה והאחוז שונה, יש לעדכן את תא B13 על מנת שהנוסחאות יעודכנו בהתאם.</t>
  </si>
  <si>
    <t xml:space="preserve">מקרא צבעים </t>
  </si>
  <si>
    <r>
      <rPr>
        <b/>
        <sz val="14"/>
        <color theme="9" tint="-0.249977111117893"/>
        <rFont val="David"/>
        <family val="2"/>
        <charset val="177"/>
      </rPr>
      <t>100% (צבע כתום) עמודה B</t>
    </r>
    <r>
      <rPr>
        <b/>
        <sz val="14"/>
        <rFont val="David"/>
        <family val="2"/>
        <charset val="177"/>
      </rPr>
      <t xml:space="preserve"> = אמדן ראשוני לפרויקט - ממנו נגזר האומדן הראשוני </t>
    </r>
    <r>
      <rPr>
        <b/>
        <sz val="14"/>
        <color theme="9" tint="-0.249977111117893"/>
        <rFont val="David"/>
        <family val="2"/>
        <charset val="177"/>
      </rPr>
      <t>(עמודה O)</t>
    </r>
  </si>
  <si>
    <t>טבלת ניהול סיכונים</t>
  </si>
  <si>
    <r>
      <t xml:space="preserve">                                תאור הסיכון                        </t>
    </r>
    <r>
      <rPr>
        <sz val="14"/>
        <rFont val="David"/>
        <family val="2"/>
      </rPr>
      <t xml:space="preserve">   (יש לנסות להגיע לסיבת השורש)</t>
    </r>
  </si>
  <si>
    <t>סבירות</t>
  </si>
  <si>
    <t>השפעה</t>
  </si>
  <si>
    <t>משוקלל</t>
  </si>
  <si>
    <t>דרך פעולה</t>
  </si>
  <si>
    <t>תאור הטיפול בסיכון</t>
  </si>
  <si>
    <r>
      <t xml:space="preserve">                    סיכון שיורי               </t>
    </r>
    <r>
      <rPr>
        <sz val="14"/>
        <rFont val="David"/>
        <family val="2"/>
      </rPr>
      <t>(הסיכון שנותר לאחר הפעלת פעולות הפחתה)</t>
    </r>
  </si>
  <si>
    <r>
      <t xml:space="preserve">לטיפול עד תאריך </t>
    </r>
    <r>
      <rPr>
        <sz val="14"/>
        <rFont val="David"/>
        <family val="2"/>
      </rPr>
      <t>DD.MM.YY</t>
    </r>
  </si>
  <si>
    <t>שיכוך</t>
  </si>
  <si>
    <t>27.10.21</t>
  </si>
  <si>
    <t>מניעה</t>
  </si>
  <si>
    <t>קבלה</t>
  </si>
  <si>
    <t>סבירויות</t>
  </si>
  <si>
    <t>עוצמת הנזק - נדרש להגדרה כמותית</t>
  </si>
  <si>
    <t xml:space="preserve">נתוני תקציב </t>
  </si>
  <si>
    <t>E=N</t>
  </si>
  <si>
    <t>תקורות (עמלת חברה עירונית)</t>
  </si>
  <si>
    <t>עלויות אגרות והיטלים</t>
  </si>
  <si>
    <t>6. אגרות והיטלים - אגרות מים וביוב, פיצוי נופי, רשות העתיקות, רשות המים, כב"א, חברת חשמל, מכון בקרה וכד'</t>
  </si>
  <si>
    <t>הנחיות והסברים להזנת נתוני לוח הזמנים</t>
  </si>
  <si>
    <r>
      <t>לוח זמני</t>
    </r>
    <r>
      <rPr>
        <b/>
        <sz val="20"/>
        <color theme="1"/>
        <rFont val="David"/>
        <family val="2"/>
      </rPr>
      <t>ם למילוי -</t>
    </r>
    <r>
      <rPr>
        <b/>
        <sz val="20"/>
        <color rgb="FF0000FF"/>
        <rFont val="David"/>
        <family val="2"/>
      </rPr>
      <t xml:space="preserve"> אבן דרך W לדו"ח Y לפרויקט X</t>
    </r>
  </si>
  <si>
    <t xml:space="preserve">לוח זמנים ייזום ותכנון </t>
  </si>
  <si>
    <t xml:space="preserve">  התנעת הפרויקט (העברת מקל)  </t>
  </si>
  <si>
    <t>צפי תחילת תכנון מקורי</t>
  </si>
  <si>
    <t>צפי בחירת חלופה נבחרת</t>
  </si>
  <si>
    <t xml:space="preserve">בחירת חלופה נבחרת בפועל </t>
  </si>
  <si>
    <t>צפי אישור תוכנית עיצוב מקורי</t>
  </si>
  <si>
    <t xml:space="preserve">צפי אישור תוכנית עיצוב מעודכן </t>
  </si>
  <si>
    <t>אישור תוכנית עיצוב בפועל</t>
  </si>
  <si>
    <t>צפי הקפאת תצורה מקורי</t>
  </si>
  <si>
    <t xml:space="preserve">צפי הקפאת תצורה מעודכן </t>
  </si>
  <si>
    <t>הקפאת תצורה בפועל</t>
  </si>
  <si>
    <t>צפי גמר תכנון מקורי</t>
  </si>
  <si>
    <t>צפי גמר תכנון מעודכן</t>
  </si>
  <si>
    <t>צפי קבלת היתר בניה מקורי</t>
  </si>
  <si>
    <t>צפי קבלת היתר בניה מעודכן (אחרון)</t>
  </si>
  <si>
    <t xml:space="preserve"> קבלת היתר בניה בפועל</t>
  </si>
  <si>
    <t>צפי תחילת ביצוע מקורי</t>
  </si>
  <si>
    <t>צפי תחילת ביצוע מעודכן (אחרון)</t>
  </si>
  <si>
    <t>צפי גמר ביצוע מקורי</t>
  </si>
  <si>
    <t>צפי גמר ביצוע מעודכן (אחרון)</t>
  </si>
  <si>
    <t xml:space="preserve"> גמר ביצוע בפועל</t>
  </si>
  <si>
    <t>S</t>
  </si>
  <si>
    <t>T</t>
  </si>
  <si>
    <t>U</t>
  </si>
  <si>
    <t>V</t>
  </si>
  <si>
    <t>W</t>
  </si>
  <si>
    <t>X</t>
  </si>
  <si>
    <t>Y</t>
  </si>
  <si>
    <t>אבן דרך מספר</t>
  </si>
  <si>
    <t xml:space="preserve">3 או 4  </t>
  </si>
  <si>
    <t xml:space="preserve"> 3 או 4  </t>
  </si>
  <si>
    <t>3 או 4 או 5</t>
  </si>
  <si>
    <t xml:space="preserve">תיאור אבן הדרך </t>
  </si>
  <si>
    <t xml:space="preserve">בחירת חלופה נבחרת (*) </t>
  </si>
  <si>
    <t xml:space="preserve">בחירת חלופה נבחרת </t>
  </si>
  <si>
    <t xml:space="preserve">הקפאת תצורה </t>
  </si>
  <si>
    <t>דו"ח 
מחצית</t>
  </si>
  <si>
    <t xml:space="preserve">חלופה נבחרת/
הקפאת תצורה </t>
  </si>
  <si>
    <t>דו"ח מחצית</t>
  </si>
  <si>
    <t xml:space="preserve">דו"ח מחצית </t>
  </si>
  <si>
    <t xml:space="preserve">חלופה נבחרת/
הקפאת תצורה/
דו"ח מחצית </t>
  </si>
  <si>
    <t xml:space="preserve">דו"ח 
אחרית </t>
  </si>
  <si>
    <r>
      <t xml:space="preserve">לוח זמנים </t>
    </r>
    <r>
      <rPr>
        <b/>
        <sz val="20"/>
        <color rgb="FF0000FF"/>
        <rFont val="David"/>
        <family val="2"/>
      </rPr>
      <t>אבן דרך 5 - דו"ח מחצית</t>
    </r>
    <r>
      <rPr>
        <b/>
        <sz val="20"/>
        <rFont val="David"/>
        <family val="2"/>
        <charset val="177"/>
      </rPr>
      <t xml:space="preserve"> לפרויקט X</t>
    </r>
  </si>
  <si>
    <t>ימולא בשלב הנוכחי: אבן דרך מספר 5 - דו"ח מחצית</t>
  </si>
  <si>
    <t>טבלת שטחים - דו"ח "מחצית" - פרויקט XX</t>
  </si>
  <si>
    <t>מס' רכיבים  במבנה</t>
  </si>
  <si>
    <t xml:space="preserve">  יחס ברוטו:נטו מבנה </t>
  </si>
  <si>
    <t xml:space="preserve">  יחס ברוטו:נטו אולם ספורט</t>
  </si>
  <si>
    <t xml:space="preserve">טבלת אומדנים/תקציבים (כולל מע"מ) - דו"ח "מחצית" - פרויקט XX </t>
  </si>
  <si>
    <t>תיאור</t>
  </si>
  <si>
    <t xml:space="preserve">תקציב מאושר אחרון (אש"ח) </t>
  </si>
  <si>
    <t>יתרה / פער בין תקציב מאושר לסך ההזמנות עד כה  (אש"ח)</t>
  </si>
  <si>
    <t>ניתוח ב.נ.מ. פרויקטלי</t>
  </si>
  <si>
    <t>עלויות ביצוע (מתוצאות המכרז/הזמנה) אש"ח</t>
  </si>
  <si>
    <t xml:space="preserve">ב.נ.מ. תקציב מאושר מקורי </t>
  </si>
  <si>
    <t>ב.נ.מ. (עדכני) בעת תוצאות מכרז קבלני</t>
  </si>
  <si>
    <t>AA</t>
  </si>
  <si>
    <t xml:space="preserve">הזמנה - עבודות בינוי </t>
  </si>
  <si>
    <t>הזמנה - עבודות פיתוח</t>
  </si>
  <si>
    <t>=C-C/(1+P13)</t>
  </si>
  <si>
    <t>=D-D/(1+Q13)</t>
  </si>
  <si>
    <t>סך ההזמנות עד כה (%) מתוך תקציב מאושר אחרון
(עמודה E חלקי עמודה D)</t>
  </si>
  <si>
    <t>אחוזים (%) מאומדן
 ראשוני להקמה - קרי, מסך העלויות בניכוי הב.נ.מ
 (עמודה B)</t>
  </si>
  <si>
    <t>אחוזים (%)
מתקציב מאושר להקמה - קרי, סך העלויות בניכוי הב.נ.מ
 (עמודה C)</t>
  </si>
  <si>
    <t>אחוזים (%)
הפער שבין סך ההתקשרויות לבין תקציב מאושר אחרון להקמה - קרי, סך העלויות בניכוי הב.נ.מ (עמודה D)</t>
  </si>
  <si>
    <t>מחצית</t>
  </si>
  <si>
    <t>תאריך</t>
  </si>
  <si>
    <t>סכום (אש"ח)</t>
  </si>
  <si>
    <t>אחוזים (%)</t>
  </si>
  <si>
    <t>בנ"מ (%)</t>
  </si>
  <si>
    <r>
      <t>אחוז הב.נ.מ. כפי שנלקח באומדן הראשוני (B13)</t>
    </r>
    <r>
      <rPr>
        <b/>
        <sz val="13"/>
        <color theme="9" tint="-0.249977111117893"/>
        <rFont val="David"/>
        <family val="2"/>
      </rPr>
      <t xml:space="preserve"> ובתקציב מאושר מקורי (C13)</t>
    </r>
  </si>
  <si>
    <r>
      <rPr>
        <b/>
        <u/>
        <sz val="13"/>
        <rFont val="David"/>
        <family val="2"/>
      </rPr>
      <t>אין</t>
    </r>
    <r>
      <rPr>
        <sz val="13"/>
        <rFont val="David"/>
        <family val="2"/>
      </rPr>
      <t xml:space="preserve"> </t>
    </r>
    <r>
      <rPr>
        <sz val="13"/>
        <rFont val="David"/>
        <family val="2"/>
        <charset val="177"/>
      </rPr>
      <t>צורך להזין/למלא - מחושב אוטומטית לפי נוסחא</t>
    </r>
  </si>
  <si>
    <r>
      <t xml:space="preserve">  </t>
    </r>
    <r>
      <rPr>
        <b/>
        <u/>
        <sz val="13"/>
        <rFont val="David"/>
        <family val="2"/>
      </rPr>
      <t>יש</t>
    </r>
    <r>
      <rPr>
        <sz val="13"/>
        <rFont val="David"/>
        <family val="2"/>
        <charset val="177"/>
      </rPr>
      <t xml:space="preserve"> למלא נתונים רק בתאים אלה (צבע לבן)</t>
    </r>
  </si>
  <si>
    <t>7. תקציב מאושר מעודכן - בדו"ח מחצית יש לעדכן על פי תאריך תחילת עבודות</t>
  </si>
  <si>
    <r>
      <rPr>
        <b/>
        <sz val="14"/>
        <color rgb="FF0070C0"/>
        <rFont val="David"/>
        <family val="2"/>
        <charset val="177"/>
      </rPr>
      <t>100% (צבע כחול) עמודה  C/D</t>
    </r>
    <r>
      <rPr>
        <b/>
        <sz val="14"/>
        <rFont val="David"/>
        <family val="2"/>
        <charset val="177"/>
      </rPr>
      <t xml:space="preserve">= תקצוב הפרויקט מקורי/מעודכן אחרון - ממנו נגזר יתר/פער תקציבי של הההזמנות עד כה </t>
    </r>
    <r>
      <rPr>
        <b/>
        <sz val="14"/>
        <color rgb="FF0070C0"/>
        <rFont val="David"/>
        <family val="2"/>
        <charset val="177"/>
      </rPr>
      <t>(עמודה P)</t>
    </r>
  </si>
  <si>
    <t>100% (צבע שחור) עמודה E = סך ההזמנות עד כה  - פירוט עלויות בפועל הנגזרות מסך ההזמנות עד כה (עמודות G-N)</t>
  </si>
  <si>
    <t>אין למלא תאים אפורים</t>
  </si>
  <si>
    <t>טבלת אומדנים/תקציבים (כולל מע"מ) - דו"ח "מחצית" + דו"ח "אחרית" - פרויקט XX  - דוגמא מספרית</t>
  </si>
  <si>
    <t>סך ההזמנות/חשבונות הסופיים עד כה  (אש"ח)</t>
  </si>
  <si>
    <t>יתרה/פער 
בין תקציב מאושר להזמנות/חשבונות סופיים עד כה  (אש"ח)</t>
  </si>
  <si>
    <t>פירוט עלויות על בסיס הזמנות/חשבונות סופיים (אש"ח)</t>
  </si>
  <si>
    <t>עלויות ביצוע (אש"ח)</t>
  </si>
  <si>
    <t>ב.נ.מ.
 אומדן ראשוני</t>
  </si>
  <si>
    <t xml:space="preserve">ב.נ.מ. 
תקציב מאושר מקורי </t>
  </si>
  <si>
    <t>ב.נ.מ. (עדכני) 
בעת תוצאות מכרז קבלני / יתרת ב.נ.מ בחשבון סופי</t>
  </si>
  <si>
    <t xml:space="preserve">הזמנות/חשבונות סופיים - עבודות בינוי </t>
  </si>
  <si>
    <t>הזמנות/חשבונות סופיים - עבודות פיתוח</t>
  </si>
  <si>
    <t>נתוני הזמנות/חשבונות סופיים</t>
  </si>
  <si>
    <t>סך ההזמנות/חשבונות הסופיים (%) מתוך תקציב מאושר אחרון
(עמודה E חלקי עמודה D)</t>
  </si>
  <si>
    <t>אחוזים (%) 
מסך הזמנות/
חשבונות סופיים
 (עמודה E)</t>
  </si>
  <si>
    <t>אחוזים (%)
מסך הזמנות/
חשבונות סופיים 
(עמודה E)</t>
  </si>
  <si>
    <t>אחוזים (%) 
מסך הזמנות/
חשבונות סופיים
(עמודה E)</t>
  </si>
  <si>
    <t>אחוזים (%) מסך הזמנות/
חשבונות סופיים 
(עמודה E)</t>
  </si>
  <si>
    <t>אחוזים (%) מסך הזמנות/
חשבונות סופיים
 (עמודה E)</t>
  </si>
  <si>
    <t>אחוזים (%)
הפער שבין סך ההתקשרויות לבין תקציב מאושר אחרון להקמה - קרי, סך העלויות בניכוי הב.נ.מ 
(עמודה D)</t>
  </si>
  <si>
    <t>אחוז הב.נ.מ. כפי שנלקח באומדן הראשוני (B14) ובתקציב מאושר מקורי (C14)</t>
  </si>
  <si>
    <t>אחרית</t>
  </si>
  <si>
    <t>אחוז הב.נ.מ. כפי שנלקח באומדן הראשוני (B14)</t>
  </si>
  <si>
    <r>
      <rPr>
        <b/>
        <u/>
        <sz val="14"/>
        <rFont val="David"/>
        <family val="2"/>
      </rPr>
      <t>אין</t>
    </r>
    <r>
      <rPr>
        <sz val="14"/>
        <rFont val="David"/>
        <family val="2"/>
      </rPr>
      <t xml:space="preserve"> צורך להזין/למלא - מחושב אוטומטית לפי נוסחא</t>
    </r>
  </si>
  <si>
    <r>
      <t xml:space="preserve">  </t>
    </r>
    <r>
      <rPr>
        <b/>
        <u/>
        <sz val="14"/>
        <rFont val="David"/>
        <family val="2"/>
      </rPr>
      <t>יש</t>
    </r>
    <r>
      <rPr>
        <sz val="14"/>
        <rFont val="David"/>
        <family val="2"/>
      </rPr>
      <t xml:space="preserve"> למלא נתונים רק בתאים אלה (צבע לבן)</t>
    </r>
  </si>
  <si>
    <t>הערות</t>
  </si>
  <si>
    <t xml:space="preserve">1. דו"ח אחרית מטרתו לנתח סטטוס תקציבי ולוח הזמנים בסיום הפרויקט לאחר אישור חשבון סופי (קרי, סיום שלב סיום הביצוע ומעבר לבדק) </t>
  </si>
  <si>
    <t>7. תקציב מאושר מעודכן - בדו"ח מחצית יש לעדכן על פי תאריך תחילת עבודות, בדו"ח אחרית - על פי תאריך חשבון סופי</t>
  </si>
  <si>
    <r>
      <rPr>
        <b/>
        <sz val="14"/>
        <color rgb="FF0070C0"/>
        <rFont val="David"/>
        <family val="2"/>
        <charset val="177"/>
      </rPr>
      <t>100% (צבע כחול) עמודה  C/D</t>
    </r>
    <r>
      <rPr>
        <b/>
        <sz val="14"/>
        <rFont val="David"/>
        <family val="2"/>
        <charset val="177"/>
      </rPr>
      <t xml:space="preserve">= תקצוב הפרויקט מקורי/מעודכן אחרון- ממנו נגזר יתר/פער תקציבי של החשבונות הסופיים </t>
    </r>
    <r>
      <rPr>
        <b/>
        <sz val="14"/>
        <color rgb="FF0070C0"/>
        <rFont val="David"/>
        <family val="2"/>
        <charset val="177"/>
      </rPr>
      <t>(עמודה P)</t>
    </r>
  </si>
  <si>
    <t>100% (צבע שחור) עמודה E = סך ההזמנות עד כה  - פירוט עלויות בפועל הנגזרות מסך החשבונות הסופיים (עמודות I-M)</t>
  </si>
  <si>
    <t>מקרא תאריכים</t>
  </si>
  <si>
    <t>דו"ח</t>
  </si>
  <si>
    <t>עמודה B</t>
  </si>
  <si>
    <t>תאריך הצגה/אישור אומדן ראשוני לפרויקט, לרוב בבדיקת ההיתכנות</t>
  </si>
  <si>
    <t>עמודה C</t>
  </si>
  <si>
    <t>תאריך אישור תקציב הפרויקט בשלב ייזום הפרויקט</t>
  </si>
  <si>
    <t>עמודה D</t>
  </si>
  <si>
    <t>תאריך אישור תקציב פרויקט לאחר עדכון ראשון (במידה והיה)</t>
  </si>
  <si>
    <t>עמודות E-N</t>
  </si>
  <si>
    <t>הצגת נתוני תקציב הפרויקט בדו"ח מחצית (על בסיס הזמנות עד כה)</t>
  </si>
  <si>
    <t>תאריך אישור תקציב פרויקט לאחר עדכון שני (במידה והיה)</t>
  </si>
  <si>
    <t>הצגת נתוני תקציב הפרויקט בדו"ח אחרית (על בסיס חשבונות סופיים)</t>
  </si>
  <si>
    <t>יתרה / פער בין תקציב מאושר להזמנות/חשבונות סופיים עד כה  (אש"ח)</t>
  </si>
  <si>
    <t>סך ההזמנות/חשבונות הסופיים (%) מתוך התקציב המאושר האחרון
(עמודה E חלקי עמודה D)</t>
  </si>
  <si>
    <r>
      <t xml:space="preserve">   </t>
    </r>
    <r>
      <rPr>
        <b/>
        <u/>
        <sz val="14"/>
        <rFont val="David"/>
        <family val="2"/>
      </rPr>
      <t>יש</t>
    </r>
    <r>
      <rPr>
        <sz val="14"/>
        <rFont val="David"/>
        <family val="2"/>
      </rPr>
      <t xml:space="preserve"> למלא נתונים רק בתאים אלה (צבע לבן)</t>
    </r>
  </si>
  <si>
    <t>הערות:</t>
  </si>
  <si>
    <r>
      <rPr>
        <b/>
        <sz val="14"/>
        <color rgb="FF0070C0"/>
        <rFont val="David"/>
        <family val="2"/>
        <charset val="177"/>
      </rPr>
      <t>100% (צבע כחול) עמודה  C/D</t>
    </r>
    <r>
      <rPr>
        <b/>
        <sz val="14"/>
        <rFont val="David"/>
        <family val="2"/>
        <charset val="177"/>
      </rPr>
      <t xml:space="preserve">= תקצוב הפרויקט מקורי/מעודכן אחרון - ממנו נגזר יתר/פער תקציבי של החשבונות הסופיים </t>
    </r>
    <r>
      <rPr>
        <b/>
        <sz val="14"/>
        <color rgb="FF0070C0"/>
        <rFont val="David"/>
        <family val="2"/>
        <charset val="177"/>
      </rPr>
      <t>(עמודה P)</t>
    </r>
  </si>
  <si>
    <t>מולא בשלבים קודמים, אבני דרך 2, 3 או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</si>
</sst>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64" formatCode="0.0%"/>
    <numFmt numFmtId="165" formatCode="[$-1010000]d\.m\.yy;@"/>
  </numFmts>
  <fonts count="53" x14ac:knownFonts="1">
    <font>
      <sz val="11"/>
      <color theme="1"/>
      <name val="Arial"/>
      <family val="2"/>
      <charset val="177"/>
      <scheme val="minor"/>
    </font>
    <font>
      <b/>
      <sz val="14"/>
      <name val="David"/>
      <family val="2"/>
      <charset val="177"/>
    </font>
    <font>
      <sz val="14"/>
      <name val="David"/>
      <family val="2"/>
      <charset val="177"/>
    </font>
    <font>
      <sz val="10"/>
      <name val="Arial"/>
      <family val="2"/>
    </font>
    <font>
      <sz val="14"/>
      <color theme="1"/>
      <name val="Arial"/>
      <family val="2"/>
      <charset val="177"/>
    </font>
    <font>
      <b/>
      <sz val="14"/>
      <name val="David"/>
      <family val="2"/>
    </font>
    <font>
      <b/>
      <sz val="16"/>
      <name val="David"/>
      <family val="2"/>
    </font>
    <font>
      <sz val="11"/>
      <color theme="1"/>
      <name val="Arial"/>
      <family val="2"/>
      <charset val="177"/>
      <scheme val="minor"/>
    </font>
    <font>
      <sz val="13"/>
      <name val="David"/>
      <family val="2"/>
      <charset val="177"/>
    </font>
    <font>
      <b/>
      <sz val="13"/>
      <name val="David"/>
      <family val="2"/>
      <charset val="177"/>
    </font>
    <font>
      <sz val="16"/>
      <name val="David"/>
      <family val="2"/>
      <charset val="177"/>
    </font>
    <font>
      <b/>
      <sz val="16"/>
      <name val="David"/>
      <family val="2"/>
      <charset val="177"/>
    </font>
    <font>
      <b/>
      <sz val="20"/>
      <name val="David"/>
      <family val="2"/>
      <charset val="177"/>
    </font>
    <font>
      <sz val="20"/>
      <name val="David"/>
      <family val="2"/>
      <charset val="177"/>
    </font>
    <font>
      <b/>
      <sz val="18"/>
      <name val="David"/>
      <family val="2"/>
      <charset val="177"/>
    </font>
    <font>
      <sz val="11"/>
      <color rgb="FF000000"/>
      <name val="Arial"/>
      <family val="2"/>
    </font>
    <font>
      <b/>
      <sz val="16"/>
      <name val="Arial"/>
      <family val="2"/>
    </font>
    <font>
      <b/>
      <sz val="16"/>
      <color theme="9" tint="-0.249977111117893"/>
      <name val="David"/>
      <family val="2"/>
      <charset val="177"/>
    </font>
    <font>
      <b/>
      <sz val="16"/>
      <color rgb="FF0066CC"/>
      <name val="David"/>
      <family val="2"/>
      <charset val="177"/>
    </font>
    <font>
      <b/>
      <sz val="14"/>
      <color theme="9" tint="-0.249977111117893"/>
      <name val="David"/>
      <family val="2"/>
      <charset val="177"/>
    </font>
    <font>
      <b/>
      <sz val="16"/>
      <color rgb="FF0070C0"/>
      <name val="David"/>
      <family val="2"/>
      <charset val="177"/>
    </font>
    <font>
      <b/>
      <sz val="13"/>
      <name val="David"/>
      <family val="2"/>
    </font>
    <font>
      <b/>
      <sz val="13"/>
      <color theme="9" tint="-0.249977111117893"/>
      <name val="David"/>
      <family val="2"/>
      <charset val="177"/>
    </font>
    <font>
      <b/>
      <sz val="13"/>
      <color rgb="FF0066CC"/>
      <name val="David"/>
      <family val="2"/>
      <charset val="177"/>
    </font>
    <font>
      <b/>
      <sz val="13"/>
      <color rgb="FF0070C0"/>
      <name val="David"/>
      <family val="2"/>
      <charset val="177"/>
    </font>
    <font>
      <b/>
      <sz val="13"/>
      <color theme="9" tint="-0.249977111117893"/>
      <name val="David"/>
      <family val="2"/>
    </font>
    <font>
      <sz val="13"/>
      <color rgb="FFFF0000"/>
      <name val="David"/>
      <family val="2"/>
      <charset val="177"/>
    </font>
    <font>
      <b/>
      <sz val="14"/>
      <color rgb="FF0070C0"/>
      <name val="David"/>
      <family val="2"/>
      <charset val="177"/>
    </font>
    <font>
      <b/>
      <sz val="16"/>
      <color rgb="FFFF0000"/>
      <name val="David"/>
      <family val="2"/>
    </font>
    <font>
      <sz val="11"/>
      <color indexed="8"/>
      <name val="David"/>
      <family val="2"/>
      <charset val="177"/>
    </font>
    <font>
      <sz val="14"/>
      <name val="David"/>
      <family val="2"/>
    </font>
    <font>
      <sz val="8"/>
      <color indexed="8"/>
      <name val="David"/>
      <family val="2"/>
    </font>
    <font>
      <sz val="12"/>
      <color indexed="8"/>
      <name val="David"/>
      <family val="2"/>
    </font>
    <font>
      <sz val="12"/>
      <name val="David"/>
      <family val="2"/>
    </font>
    <font>
      <sz val="11"/>
      <color indexed="8"/>
      <name val="David"/>
      <family val="2"/>
    </font>
    <font>
      <sz val="9"/>
      <color indexed="8"/>
      <name val="David"/>
      <family val="2"/>
    </font>
    <font>
      <sz val="12"/>
      <color indexed="8"/>
      <name val="Gisha"/>
      <family val="2"/>
    </font>
    <font>
      <sz val="12"/>
      <name val="Gisha"/>
      <family val="2"/>
    </font>
    <font>
      <sz val="9"/>
      <color indexed="8"/>
      <name val="David"/>
      <family val="2"/>
      <charset val="177"/>
    </font>
    <font>
      <b/>
      <sz val="14"/>
      <color indexed="8"/>
      <name val="David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3"/>
      <color theme="1"/>
      <name val="David"/>
      <family val="2"/>
      <charset val="177"/>
    </font>
    <font>
      <b/>
      <sz val="16"/>
      <color theme="1"/>
      <name val="David"/>
      <family val="2"/>
      <charset val="177"/>
    </font>
    <font>
      <b/>
      <sz val="20"/>
      <color theme="1"/>
      <name val="David"/>
      <family val="2"/>
    </font>
    <font>
      <b/>
      <sz val="20"/>
      <color rgb="FF0000FF"/>
      <name val="David"/>
      <family val="2"/>
    </font>
    <font>
      <sz val="16"/>
      <name val="David"/>
      <family val="2"/>
    </font>
    <font>
      <sz val="13"/>
      <name val="David"/>
      <family val="2"/>
    </font>
    <font>
      <b/>
      <u/>
      <sz val="13"/>
      <name val="David"/>
      <family val="2"/>
    </font>
    <font>
      <b/>
      <sz val="13"/>
      <color rgb="FFFF0000"/>
      <name val="David"/>
      <family val="2"/>
      <charset val="177"/>
    </font>
    <font>
      <b/>
      <u/>
      <sz val="14"/>
      <name val="David"/>
      <family val="2"/>
    </font>
    <font>
      <b/>
      <sz val="12"/>
      <color rgb="FFFF0000"/>
      <name val="David"/>
      <family val="2"/>
      <charset val="177"/>
    </font>
    <font>
      <b/>
      <sz val="14"/>
      <color theme="1"/>
      <name val="David"/>
      <family val="2"/>
      <charset val="177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0" fontId="7" fillId="0" borderId="0"/>
    <xf numFmtId="0" fontId="15" fillId="0" borderId="0"/>
  </cellStyleXfs>
  <cellXfs count="272">
    <xf numFmtId="0" fontId="0" fillId="0" borderId="0" xfId="0"/>
    <xf numFmtId="0" fontId="8" fillId="4" borderId="0" xfId="5" applyFont="1" applyFill="1" applyBorder="1" applyAlignment="1" applyProtection="1">
      <alignment horizontal="center" vertical="center" wrapText="1" readingOrder="2"/>
      <protection locked="0"/>
    </xf>
    <xf numFmtId="0" fontId="8" fillId="0" borderId="0" xfId="5" applyFont="1" applyBorder="1" applyAlignment="1" applyProtection="1">
      <alignment horizontal="center" vertical="center" wrapText="1" readingOrder="2"/>
      <protection locked="0"/>
    </xf>
    <xf numFmtId="0" fontId="9" fillId="0" borderId="0" xfId="5" applyFont="1" applyBorder="1" applyAlignment="1" applyProtection="1">
      <alignment horizontal="center" vertical="center" wrapText="1" readingOrder="2"/>
      <protection locked="0"/>
    </xf>
    <xf numFmtId="14" fontId="9" fillId="0" borderId="0" xfId="5" applyNumberFormat="1" applyFont="1" applyBorder="1" applyAlignment="1" applyProtection="1">
      <alignment horizontal="center" vertical="center" wrapText="1" readingOrder="2"/>
      <protection locked="0"/>
    </xf>
    <xf numFmtId="0" fontId="8" fillId="0" borderId="0" xfId="5" applyFont="1" applyBorder="1" applyAlignment="1">
      <alignment horizontal="center" vertical="center" wrapText="1" readingOrder="2"/>
    </xf>
    <xf numFmtId="0" fontId="10" fillId="4" borderId="0" xfId="5" applyFont="1" applyFill="1" applyBorder="1" applyAlignment="1" applyProtection="1">
      <alignment horizontal="center" vertical="center" wrapText="1" readingOrder="2"/>
      <protection locked="0"/>
    </xf>
    <xf numFmtId="0" fontId="10" fillId="0" borderId="0" xfId="5" applyFont="1" applyBorder="1" applyAlignment="1" applyProtection="1">
      <alignment horizontal="center" vertical="center" wrapText="1" readingOrder="2"/>
      <protection locked="0"/>
    </xf>
    <xf numFmtId="0" fontId="11" fillId="0" borderId="0" xfId="5" applyFont="1" applyBorder="1" applyAlignment="1" applyProtection="1">
      <alignment horizontal="center" vertical="center" wrapText="1" readingOrder="2"/>
      <protection locked="0"/>
    </xf>
    <xf numFmtId="0" fontId="13" fillId="0" borderId="0" xfId="5" applyFont="1" applyBorder="1" applyAlignment="1">
      <alignment horizontal="center" vertical="center" wrapText="1" readingOrder="2"/>
    </xf>
    <xf numFmtId="0" fontId="10" fillId="0" borderId="0" xfId="5" applyFont="1" applyBorder="1" applyAlignment="1">
      <alignment horizontal="center" vertical="center" wrapText="1" readingOrder="2"/>
    </xf>
    <xf numFmtId="0" fontId="1" fillId="0" borderId="0" xfId="5" applyFont="1" applyBorder="1" applyAlignment="1">
      <alignment horizontal="center" vertical="center" wrapText="1" readingOrder="2"/>
    </xf>
    <xf numFmtId="0" fontId="14" fillId="6" borderId="7" xfId="5" applyFont="1" applyFill="1" applyBorder="1" applyAlignment="1" applyProtection="1">
      <alignment horizontal="center" vertical="center" wrapText="1" readingOrder="2"/>
      <protection locked="0"/>
    </xf>
    <xf numFmtId="0" fontId="11" fillId="6" borderId="7" xfId="5" applyFont="1" applyFill="1" applyBorder="1" applyAlignment="1" applyProtection="1">
      <alignment horizontal="center" vertical="center" wrapText="1" readingOrder="2"/>
      <protection locked="0"/>
    </xf>
    <xf numFmtId="0" fontId="5" fillId="0" borderId="1" xfId="5" applyFont="1" applyFill="1" applyBorder="1" applyAlignment="1">
      <alignment horizontal="center" vertical="center" wrapText="1" readingOrder="2"/>
    </xf>
    <xf numFmtId="3" fontId="2" fillId="0" borderId="1" xfId="5" applyNumberFormat="1" applyFont="1" applyFill="1" applyBorder="1" applyAlignment="1">
      <alignment horizontal="center" vertical="center" wrapText="1" readingOrder="2"/>
    </xf>
    <xf numFmtId="14" fontId="2" fillId="0" borderId="1" xfId="5" applyNumberFormat="1" applyFont="1" applyBorder="1" applyAlignment="1">
      <alignment horizontal="center" vertical="center" wrapText="1" readingOrder="2"/>
    </xf>
    <xf numFmtId="14" fontId="2" fillId="0" borderId="1" xfId="5" applyNumberFormat="1" applyFont="1" applyFill="1" applyBorder="1" applyAlignment="1">
      <alignment horizontal="center" vertical="center" wrapText="1" readingOrder="2"/>
    </xf>
    <xf numFmtId="1" fontId="2" fillId="0" borderId="1" xfId="5" applyNumberFormat="1" applyFont="1" applyFill="1" applyBorder="1" applyAlignment="1">
      <alignment horizontal="center" vertical="center" wrapText="1" readingOrder="2"/>
    </xf>
    <xf numFmtId="0" fontId="5" fillId="4" borderId="1" xfId="5" applyFont="1" applyFill="1" applyBorder="1" applyAlignment="1">
      <alignment horizontal="center" vertical="center" wrapText="1" readingOrder="2"/>
    </xf>
    <xf numFmtId="14" fontId="2" fillId="4" borderId="1" xfId="5" applyNumberFormat="1" applyFont="1" applyFill="1" applyBorder="1" applyAlignment="1">
      <alignment horizontal="center" vertical="center" wrapText="1" readingOrder="2"/>
    </xf>
    <xf numFmtId="1" fontId="2" fillId="4" borderId="1" xfId="5" applyNumberFormat="1" applyFont="1" applyFill="1" applyBorder="1" applyAlignment="1">
      <alignment horizontal="center" vertical="center" wrapText="1" readingOrder="2"/>
    </xf>
    <xf numFmtId="0" fontId="8" fillId="0" borderId="0" xfId="5" applyFont="1" applyFill="1" applyBorder="1" applyAlignment="1">
      <alignment horizontal="center" vertical="center" wrapText="1" readingOrder="2"/>
    </xf>
    <xf numFmtId="14" fontId="2" fillId="0" borderId="5" xfId="5" applyNumberFormat="1" applyFont="1" applyFill="1" applyBorder="1" applyAlignment="1">
      <alignment horizontal="center" vertical="center" wrapText="1" readingOrder="2"/>
    </xf>
    <xf numFmtId="14" fontId="1" fillId="8" borderId="1" xfId="5" applyNumberFormat="1" applyFont="1" applyFill="1" applyBorder="1" applyAlignment="1">
      <alignment horizontal="center" vertical="center" wrapText="1" readingOrder="2"/>
    </xf>
    <xf numFmtId="14" fontId="1" fillId="8" borderId="5" xfId="5" applyNumberFormat="1" applyFont="1" applyFill="1" applyBorder="1" applyAlignment="1">
      <alignment horizontal="center" vertical="center" wrapText="1" readingOrder="2"/>
    </xf>
    <xf numFmtId="1" fontId="2" fillId="8" borderId="1" xfId="5" applyNumberFormat="1" applyFont="1" applyFill="1" applyBorder="1" applyAlignment="1">
      <alignment horizontal="center" vertical="center" wrapText="1" readingOrder="2"/>
    </xf>
    <xf numFmtId="0" fontId="9" fillId="0" borderId="0" xfId="5" applyFont="1" applyBorder="1" applyAlignment="1">
      <alignment horizontal="center" vertical="center" wrapText="1" readingOrder="2"/>
    </xf>
    <xf numFmtId="0" fontId="2" fillId="0" borderId="1" xfId="5" applyFont="1" applyFill="1" applyBorder="1" applyAlignment="1">
      <alignment horizontal="center" vertical="center" wrapText="1" readingOrder="2"/>
    </xf>
    <xf numFmtId="0" fontId="2" fillId="0" borderId="1" xfId="5" applyFont="1" applyBorder="1" applyAlignment="1">
      <alignment horizontal="center" vertical="center" wrapText="1" readingOrder="2"/>
    </xf>
    <xf numFmtId="3" fontId="2" fillId="0" borderId="5" xfId="5" applyNumberFormat="1" applyFont="1" applyFill="1" applyBorder="1" applyAlignment="1">
      <alignment horizontal="center" vertical="center" wrapText="1" readingOrder="2"/>
    </xf>
    <xf numFmtId="0" fontId="5" fillId="8" borderId="1" xfId="5" applyFont="1" applyFill="1" applyBorder="1" applyAlignment="1">
      <alignment horizontal="center" vertical="center" wrapText="1" readingOrder="2"/>
    </xf>
    <xf numFmtId="0" fontId="5" fillId="9" borderId="1" xfId="5" applyFont="1" applyFill="1" applyBorder="1" applyAlignment="1">
      <alignment horizontal="center" vertical="center" wrapText="1" readingOrder="2"/>
    </xf>
    <xf numFmtId="0" fontId="1" fillId="9" borderId="2" xfId="5" applyFont="1" applyFill="1" applyBorder="1" applyAlignment="1">
      <alignment vertical="center" wrapText="1" readingOrder="2"/>
    </xf>
    <xf numFmtId="0" fontId="1" fillId="9" borderId="3" xfId="5" applyFont="1" applyFill="1" applyBorder="1" applyAlignment="1">
      <alignment vertical="center" wrapText="1" readingOrder="2"/>
    </xf>
    <xf numFmtId="14" fontId="1" fillId="9" borderId="1" xfId="5" applyNumberFormat="1" applyFont="1" applyFill="1" applyBorder="1" applyAlignment="1">
      <alignment horizontal="center" vertical="center" wrapText="1" readingOrder="2"/>
    </xf>
    <xf numFmtId="14" fontId="1" fillId="9" borderId="4" xfId="5" applyNumberFormat="1" applyFont="1" applyFill="1" applyBorder="1" applyAlignment="1">
      <alignment vertical="center" wrapText="1" readingOrder="2"/>
    </xf>
    <xf numFmtId="14" fontId="1" fillId="9" borderId="1" xfId="5" applyNumberFormat="1" applyFont="1" applyFill="1" applyBorder="1" applyAlignment="1">
      <alignment vertical="center" wrapText="1" readingOrder="2"/>
    </xf>
    <xf numFmtId="0" fontId="8" fillId="4" borderId="0" xfId="5" applyFont="1" applyFill="1" applyBorder="1" applyAlignment="1">
      <alignment horizontal="center" vertical="center" wrapText="1" readingOrder="2"/>
    </xf>
    <xf numFmtId="0" fontId="9" fillId="0" borderId="0" xfId="5" applyFont="1" applyBorder="1" applyAlignment="1">
      <alignment horizontal="right" vertical="center" wrapText="1" readingOrder="2"/>
    </xf>
    <xf numFmtId="0" fontId="11" fillId="10" borderId="7" xfId="5" applyFont="1" applyFill="1" applyBorder="1" applyAlignment="1" applyProtection="1">
      <alignment horizontal="center" vertical="center" wrapText="1" readingOrder="2"/>
      <protection locked="0"/>
    </xf>
    <xf numFmtId="3" fontId="8" fillId="0" borderId="1" xfId="5" applyNumberFormat="1" applyFont="1" applyFill="1" applyBorder="1" applyAlignment="1">
      <alignment horizontal="center" vertical="center" wrapText="1" readingOrder="2"/>
    </xf>
    <xf numFmtId="14" fontId="8" fillId="4" borderId="1" xfId="5" applyNumberFormat="1" applyFont="1" applyFill="1" applyBorder="1" applyAlignment="1">
      <alignment horizontal="center" vertical="center" wrapText="1" readingOrder="2"/>
    </xf>
    <xf numFmtId="14" fontId="8" fillId="0" borderId="1" xfId="5" applyNumberFormat="1" applyFont="1" applyBorder="1" applyAlignment="1">
      <alignment horizontal="center" vertical="center" wrapText="1" readingOrder="2"/>
    </xf>
    <xf numFmtId="14" fontId="8" fillId="0" borderId="1" xfId="5" applyNumberFormat="1" applyFont="1" applyFill="1" applyBorder="1" applyAlignment="1">
      <alignment horizontal="center" vertical="center" wrapText="1" readingOrder="2"/>
    </xf>
    <xf numFmtId="1" fontId="8" fillId="0" borderId="1" xfId="5" applyNumberFormat="1" applyFont="1" applyFill="1" applyBorder="1" applyAlignment="1">
      <alignment horizontal="center" vertical="center" wrapText="1" readingOrder="2"/>
    </xf>
    <xf numFmtId="1" fontId="8" fillId="4" borderId="1" xfId="5" applyNumberFormat="1" applyFont="1" applyFill="1" applyBorder="1" applyAlignment="1">
      <alignment horizontal="center" vertical="center" wrapText="1" readingOrder="2"/>
    </xf>
    <xf numFmtId="14" fontId="8" fillId="2" borderId="1" xfId="5" applyNumberFormat="1" applyFont="1" applyFill="1" applyBorder="1" applyAlignment="1">
      <alignment horizontal="center" vertical="center" wrapText="1" readingOrder="2"/>
    </xf>
    <xf numFmtId="0" fontId="11" fillId="10" borderId="5" xfId="5" applyFont="1" applyFill="1" applyBorder="1" applyAlignment="1" applyProtection="1">
      <alignment horizontal="center" vertical="center" wrapText="1" readingOrder="2"/>
      <protection locked="0"/>
    </xf>
    <xf numFmtId="0" fontId="11" fillId="6" borderId="1" xfId="5" applyFont="1" applyFill="1" applyBorder="1" applyAlignment="1" applyProtection="1">
      <alignment horizontal="center" vertical="center" wrapText="1" readingOrder="2"/>
      <protection locked="0"/>
    </xf>
    <xf numFmtId="0" fontId="11" fillId="10" borderId="1" xfId="5" applyFont="1" applyFill="1" applyBorder="1" applyAlignment="1" applyProtection="1">
      <alignment horizontal="center" vertical="center" wrapText="1" readingOrder="2"/>
      <protection locked="0"/>
    </xf>
    <xf numFmtId="49" fontId="11" fillId="10" borderId="7" xfId="5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1" xfId="5" quotePrefix="1" applyFont="1" applyFill="1" applyBorder="1" applyAlignment="1" applyProtection="1">
      <alignment horizontal="center" vertical="center" wrapText="1" readingOrder="1"/>
      <protection locked="0"/>
    </xf>
    <xf numFmtId="0" fontId="1" fillId="6" borderId="1" xfId="5" quotePrefix="1" applyFont="1" applyFill="1" applyBorder="1" applyAlignment="1" applyProtection="1">
      <alignment horizontal="center" vertical="center" wrapText="1" readingOrder="1"/>
      <protection locked="0"/>
    </xf>
    <xf numFmtId="0" fontId="11" fillId="7" borderId="1" xfId="5" quotePrefix="1" applyFont="1" applyFill="1" applyBorder="1" applyAlignment="1" applyProtection="1">
      <alignment horizontal="center" vertical="center" wrapText="1" readingOrder="1"/>
      <protection locked="0"/>
    </xf>
    <xf numFmtId="9" fontId="17" fillId="3" borderId="7" xfId="5" applyNumberFormat="1" applyFont="1" applyFill="1" applyBorder="1" applyAlignment="1" applyProtection="1">
      <alignment horizontal="center" vertical="center" wrapText="1" readingOrder="2"/>
      <protection locked="0"/>
    </xf>
    <xf numFmtId="0" fontId="18" fillId="3" borderId="7" xfId="5" applyFont="1" applyFill="1" applyBorder="1" applyAlignment="1" applyProtection="1">
      <alignment horizontal="center" vertical="center" wrapText="1" readingOrder="2"/>
      <protection locked="0"/>
    </xf>
    <xf numFmtId="0" fontId="20" fillId="6" borderId="7" xfId="5" applyFont="1" applyFill="1" applyBorder="1" applyAlignment="1" applyProtection="1">
      <alignment horizontal="center" vertical="center" wrapText="1" readingOrder="2"/>
      <protection locked="0"/>
    </xf>
    <xf numFmtId="0" fontId="29" fillId="0" borderId="0" xfId="0" applyFont="1"/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right" vertical="center" wrapText="1" readingOrder="2"/>
    </xf>
    <xf numFmtId="0" fontId="32" fillId="0" borderId="1" xfId="0" applyFont="1" applyBorder="1" applyAlignment="1">
      <alignment horizontal="center" vertical="center" wrapText="1"/>
    </xf>
    <xf numFmtId="165" fontId="34" fillId="0" borderId="1" xfId="0" applyNumberFormat="1" applyFont="1" applyBorder="1" applyAlignment="1">
      <alignment horizontal="center" vertical="center" wrapText="1"/>
    </xf>
    <xf numFmtId="0" fontId="35" fillId="0" borderId="0" xfId="0" applyFont="1"/>
    <xf numFmtId="0" fontId="35" fillId="0" borderId="0" xfId="0" applyFont="1" applyAlignment="1">
      <alignment vertical="top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right" vertical="center" wrapText="1" readingOrder="2"/>
    </xf>
    <xf numFmtId="0" fontId="36" fillId="0" borderId="0" xfId="0" applyFont="1"/>
    <xf numFmtId="0" fontId="37" fillId="0" borderId="0" xfId="0" applyFont="1" applyAlignment="1">
      <alignment horizontal="right" vertical="top" wrapText="1" readingOrder="2"/>
    </xf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center" vertical="top" wrapText="1"/>
    </xf>
    <xf numFmtId="0" fontId="38" fillId="0" borderId="0" xfId="0" applyFont="1"/>
    <xf numFmtId="0" fontId="36" fillId="0" borderId="0" xfId="0" applyFont="1" applyAlignment="1">
      <alignment vertical="top" wrapText="1"/>
    </xf>
    <xf numFmtId="0" fontId="39" fillId="0" borderId="0" xfId="0" applyFont="1" applyAlignment="1">
      <alignment vertical="top" wrapText="1"/>
    </xf>
    <xf numFmtId="0" fontId="36" fillId="0" borderId="0" xfId="0" applyFont="1" applyAlignment="1">
      <alignment horizontal="right" vertical="top" wrapText="1" readingOrder="2"/>
    </xf>
    <xf numFmtId="0" fontId="40" fillId="0" borderId="0" xfId="0" applyFont="1"/>
    <xf numFmtId="0" fontId="40" fillId="0" borderId="0" xfId="0" applyFont="1" applyAlignment="1">
      <alignment horizontal="right" vertical="top" wrapText="1" readingOrder="2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center" vertical="top" wrapText="1"/>
    </xf>
    <xf numFmtId="0" fontId="40" fillId="0" borderId="0" xfId="0" applyFont="1" applyAlignment="1">
      <alignment vertical="top" wrapText="1"/>
    </xf>
    <xf numFmtId="0" fontId="41" fillId="0" borderId="0" xfId="0" applyFont="1" applyAlignment="1">
      <alignment horizontal="right" vertical="top" wrapText="1" readingOrder="2"/>
    </xf>
    <xf numFmtId="0" fontId="39" fillId="0" borderId="0" xfId="0" applyFont="1" applyAlignment="1">
      <alignment horizontal="right" vertical="top" wrapText="1" readingOrder="2"/>
    </xf>
    <xf numFmtId="49" fontId="43" fillId="3" borderId="2" xfId="5" quotePrefix="1" applyNumberFormat="1" applyFont="1" applyFill="1" applyBorder="1" applyAlignment="1" applyProtection="1">
      <alignment horizontal="center" vertical="center" wrapText="1" readingOrder="1"/>
      <protection locked="0"/>
    </xf>
    <xf numFmtId="3" fontId="42" fillId="2" borderId="1" xfId="5" applyNumberFormat="1" applyFont="1" applyFill="1" applyBorder="1" applyAlignment="1">
      <alignment horizontal="center" vertical="center" wrapText="1" readingOrder="2"/>
    </xf>
    <xf numFmtId="10" fontId="24" fillId="2" borderId="1" xfId="5" applyNumberFormat="1" applyFont="1" applyFill="1" applyBorder="1" applyAlignment="1" applyProtection="1">
      <alignment horizontal="center" vertical="center" wrapText="1" readingOrder="2"/>
    </xf>
    <xf numFmtId="3" fontId="24" fillId="2" borderId="1" xfId="5" applyNumberFormat="1" applyFont="1" applyFill="1" applyBorder="1" applyAlignment="1" applyProtection="1">
      <alignment horizontal="center" vertical="center" wrapText="1" readingOrder="2"/>
    </xf>
    <xf numFmtId="3" fontId="22" fillId="2" borderId="1" xfId="5" applyNumberFormat="1" applyFont="1" applyFill="1" applyBorder="1" applyAlignment="1" applyProtection="1">
      <alignment horizontal="center" vertical="center" wrapText="1" readingOrder="2"/>
    </xf>
    <xf numFmtId="3" fontId="42" fillId="2" borderId="1" xfId="5" applyNumberFormat="1" applyFont="1" applyFill="1" applyBorder="1" applyAlignment="1" applyProtection="1">
      <alignment horizontal="center" vertical="center" wrapText="1" readingOrder="2"/>
    </xf>
    <xf numFmtId="0" fontId="12" fillId="0" borderId="0" xfId="5" applyFont="1" applyBorder="1" applyAlignment="1" applyProtection="1">
      <alignment horizontal="center" vertical="center" wrapText="1" readingOrder="2"/>
      <protection locked="0"/>
    </xf>
    <xf numFmtId="0" fontId="11" fillId="7" borderId="5" xfId="5" applyFont="1" applyFill="1" applyBorder="1" applyAlignment="1" applyProtection="1">
      <alignment horizontal="center" vertical="center" wrapText="1" readingOrder="2"/>
      <protection locked="0"/>
    </xf>
    <xf numFmtId="0" fontId="11" fillId="7" borderId="7" xfId="5" applyFont="1" applyFill="1" applyBorder="1" applyAlignment="1" applyProtection="1">
      <alignment horizontal="center" vertical="center" wrapText="1" readingOrder="2"/>
      <protection locked="0"/>
    </xf>
    <xf numFmtId="0" fontId="11" fillId="3" borderId="5" xfId="5" applyFont="1" applyFill="1" applyBorder="1" applyAlignment="1" applyProtection="1">
      <alignment horizontal="center" vertical="center" wrapText="1" readingOrder="2"/>
      <protection locked="0"/>
    </xf>
    <xf numFmtId="0" fontId="11" fillId="3" borderId="7" xfId="5" applyFont="1" applyFill="1" applyBorder="1" applyAlignment="1" applyProtection="1">
      <alignment horizontal="center" vertical="center" wrapText="1" readingOrder="2"/>
      <protection locked="0"/>
    </xf>
    <xf numFmtId="0" fontId="11" fillId="3" borderId="1" xfId="5" applyFont="1" applyFill="1" applyBorder="1" applyAlignment="1" applyProtection="1">
      <alignment horizontal="center" vertical="center" wrapText="1" readingOrder="2"/>
      <protection locked="0"/>
    </xf>
    <xf numFmtId="0" fontId="11" fillId="7" borderId="1" xfId="5" applyFont="1" applyFill="1" applyBorder="1" applyAlignment="1" applyProtection="1">
      <alignment horizontal="center" vertical="center" wrapText="1" readingOrder="2"/>
      <protection locked="0"/>
    </xf>
    <xf numFmtId="0" fontId="46" fillId="6" borderId="7" xfId="5" applyFont="1" applyFill="1" applyBorder="1" applyAlignment="1" applyProtection="1">
      <alignment horizontal="center" vertical="center" wrapText="1" readingOrder="2"/>
      <protection locked="0"/>
    </xf>
    <xf numFmtId="0" fontId="10" fillId="0" borderId="1" xfId="5" applyFont="1" applyFill="1" applyBorder="1" applyAlignment="1">
      <alignment horizontal="center" vertical="center" wrapText="1" readingOrder="2"/>
    </xf>
    <xf numFmtId="0" fontId="10" fillId="4" borderId="1" xfId="5" applyFont="1" applyFill="1" applyBorder="1" applyAlignment="1">
      <alignment horizontal="center" vertical="center" wrapText="1" readingOrder="2"/>
    </xf>
    <xf numFmtId="3" fontId="8" fillId="2" borderId="1" xfId="5" applyNumberFormat="1" applyFont="1" applyFill="1" applyBorder="1" applyAlignment="1">
      <alignment horizontal="center" vertical="center" wrapText="1" readingOrder="2"/>
    </xf>
    <xf numFmtId="14" fontId="8" fillId="11" borderId="1" xfId="5" applyNumberFormat="1" applyFont="1" applyFill="1" applyBorder="1" applyAlignment="1">
      <alignment horizontal="center" vertical="center" wrapText="1" readingOrder="2"/>
    </xf>
    <xf numFmtId="0" fontId="8" fillId="4" borderId="0" xfId="5" applyFont="1" applyFill="1" applyAlignment="1" applyProtection="1">
      <alignment horizontal="center" vertical="center" wrapText="1" readingOrder="2"/>
      <protection locked="0"/>
    </xf>
    <xf numFmtId="0" fontId="8" fillId="0" borderId="0" xfId="5" applyFont="1" applyAlignment="1" applyProtection="1">
      <alignment horizontal="center" vertical="center" wrapText="1" readingOrder="2"/>
      <protection locked="0"/>
    </xf>
    <xf numFmtId="0" fontId="9" fillId="0" borderId="0" xfId="5" applyFont="1" applyAlignment="1" applyProtection="1">
      <alignment horizontal="center" vertical="center" wrapText="1" readingOrder="2"/>
      <protection locked="0"/>
    </xf>
    <xf numFmtId="14" fontId="9" fillId="0" borderId="0" xfId="5" applyNumberFormat="1" applyFont="1" applyAlignment="1" applyProtection="1">
      <alignment horizontal="center" vertical="center" wrapText="1" readingOrder="2"/>
      <protection locked="0"/>
    </xf>
    <xf numFmtId="0" fontId="10" fillId="4" borderId="0" xfId="5" applyFont="1" applyFill="1" applyAlignment="1" applyProtection="1">
      <alignment horizontal="center" vertical="center" wrapText="1" readingOrder="2"/>
      <protection locked="0"/>
    </xf>
    <xf numFmtId="0" fontId="10" fillId="0" borderId="0" xfId="5" applyFont="1" applyAlignment="1" applyProtection="1">
      <alignment horizontal="center" vertical="center" wrapText="1" readingOrder="2"/>
      <protection locked="0"/>
    </xf>
    <xf numFmtId="0" fontId="11" fillId="0" borderId="0" xfId="5" applyFont="1" applyAlignment="1" applyProtection="1">
      <alignment horizontal="center" vertical="center" wrapText="1" readingOrder="2"/>
      <protection locked="0"/>
    </xf>
    <xf numFmtId="0" fontId="13" fillId="0" borderId="0" xfId="5" applyFont="1" applyAlignment="1" applyProtection="1">
      <alignment horizontal="center" vertical="center" wrapText="1" readingOrder="2"/>
      <protection locked="0"/>
    </xf>
    <xf numFmtId="0" fontId="1" fillId="0" borderId="0" xfId="5" applyFont="1" applyAlignment="1" applyProtection="1">
      <alignment horizontal="center" vertical="center" wrapText="1" readingOrder="2"/>
      <protection locked="0"/>
    </xf>
    <xf numFmtId="3" fontId="17" fillId="6" borderId="1" xfId="5" applyNumberFormat="1" applyFont="1" applyFill="1" applyBorder="1" applyAlignment="1" applyProtection="1">
      <alignment horizontal="center" vertical="center" wrapText="1" readingOrder="2"/>
      <protection locked="0"/>
    </xf>
    <xf numFmtId="0" fontId="21" fillId="0" borderId="1" xfId="5" applyFont="1" applyBorder="1" applyAlignment="1" applyProtection="1">
      <alignment horizontal="center" vertical="center" wrapText="1" readingOrder="2"/>
      <protection locked="0"/>
    </xf>
    <xf numFmtId="3" fontId="9" fillId="0" borderId="7" xfId="5" applyNumberFormat="1" applyFont="1" applyBorder="1" applyAlignment="1" applyProtection="1">
      <alignment horizontal="center" vertical="center" wrapText="1" readingOrder="2"/>
      <protection locked="0"/>
    </xf>
    <xf numFmtId="3" fontId="42" fillId="0" borderId="1" xfId="5" applyNumberFormat="1" applyFont="1" applyBorder="1" applyAlignment="1" applyProtection="1">
      <alignment horizontal="center" vertical="center" wrapText="1" readingOrder="2"/>
      <protection locked="0"/>
    </xf>
    <xf numFmtId="3" fontId="42" fillId="2" borderId="7" xfId="5" applyNumberFormat="1" applyFont="1" applyFill="1" applyBorder="1" applyAlignment="1" applyProtection="1">
      <alignment horizontal="center" vertical="center" wrapText="1" readingOrder="2"/>
    </xf>
    <xf numFmtId="3" fontId="24" fillId="2" borderId="7" xfId="5" applyNumberFormat="1" applyFont="1" applyFill="1" applyBorder="1" applyAlignment="1" applyProtection="1">
      <alignment horizontal="center" vertical="center" wrapText="1" readingOrder="2"/>
    </xf>
    <xf numFmtId="0" fontId="21" fillId="0" borderId="0" xfId="5" applyFont="1" applyAlignment="1" applyProtection="1">
      <alignment horizontal="center" vertical="center" wrapText="1" readingOrder="2"/>
      <protection locked="0"/>
    </xf>
    <xf numFmtId="3" fontId="22" fillId="0" borderId="1" xfId="5" applyNumberFormat="1" applyFont="1" applyBorder="1" applyAlignment="1" applyProtection="1">
      <alignment horizontal="center" vertical="center" wrapText="1" readingOrder="2"/>
      <protection locked="0"/>
    </xf>
    <xf numFmtId="3" fontId="23" fillId="0" borderId="1" xfId="5" applyNumberFormat="1" applyFont="1" applyBorder="1" applyAlignment="1" applyProtection="1">
      <alignment horizontal="center" vertical="center" wrapText="1" readingOrder="2"/>
      <protection locked="0"/>
    </xf>
    <xf numFmtId="3" fontId="9" fillId="2" borderId="1" xfId="5" applyNumberFormat="1" applyFont="1" applyFill="1" applyBorder="1" applyAlignment="1" applyProtection="1">
      <alignment horizontal="center" vertical="center" wrapText="1" readingOrder="2"/>
    </xf>
    <xf numFmtId="3" fontId="9" fillId="0" borderId="1" xfId="5" applyNumberFormat="1" applyFont="1" applyBorder="1" applyAlignment="1" applyProtection="1">
      <alignment horizontal="center" vertical="center" wrapText="1" readingOrder="2"/>
      <protection locked="0"/>
    </xf>
    <xf numFmtId="9" fontId="23" fillId="2" borderId="1" xfId="5" applyNumberFormat="1" applyFont="1" applyFill="1" applyBorder="1" applyAlignment="1" applyProtection="1">
      <alignment horizontal="center" vertical="center" wrapText="1" readingOrder="2"/>
    </xf>
    <xf numFmtId="10" fontId="23" fillId="2" borderId="1" xfId="5" applyNumberFormat="1" applyFont="1" applyFill="1" applyBorder="1" applyAlignment="1" applyProtection="1">
      <alignment horizontal="center" vertical="center" wrapText="1" readingOrder="2"/>
    </xf>
    <xf numFmtId="10" fontId="9" fillId="2" borderId="1" xfId="5" applyNumberFormat="1" applyFont="1" applyFill="1" applyBorder="1" applyAlignment="1" applyProtection="1">
      <alignment horizontal="center" vertical="center" wrapText="1" readingOrder="2"/>
    </xf>
    <xf numFmtId="164" fontId="9" fillId="2" borderId="1" xfId="5" applyNumberFormat="1" applyFont="1" applyFill="1" applyBorder="1" applyAlignment="1" applyProtection="1">
      <alignment horizontal="center" vertical="center" wrapText="1" readingOrder="2"/>
    </xf>
    <xf numFmtId="10" fontId="22" fillId="2" borderId="1" xfId="5" applyNumberFormat="1" applyFont="1" applyFill="1" applyBorder="1" applyAlignment="1" applyProtection="1">
      <alignment horizontal="center" vertical="center" wrapText="1" readingOrder="2"/>
    </xf>
    <xf numFmtId="10" fontId="21" fillId="0" borderId="0" xfId="5" applyNumberFormat="1" applyFont="1" applyAlignment="1" applyProtection="1">
      <alignment horizontal="center" vertical="center" wrapText="1" readingOrder="2"/>
      <protection locked="0"/>
    </xf>
    <xf numFmtId="10" fontId="25" fillId="0" borderId="1" xfId="5" applyNumberFormat="1" applyFont="1" applyBorder="1" applyAlignment="1" applyProtection="1">
      <alignment horizontal="center" vertical="center" wrapText="1" readingOrder="2"/>
      <protection locked="0"/>
    </xf>
    <xf numFmtId="10" fontId="23" fillId="0" borderId="1" xfId="5" applyNumberFormat="1" applyFont="1" applyBorder="1" applyAlignment="1" applyProtection="1">
      <alignment horizontal="center" vertical="center" wrapText="1" readingOrder="2"/>
      <protection locked="0"/>
    </xf>
    <xf numFmtId="3" fontId="8" fillId="0" borderId="0" xfId="5" applyNumberFormat="1" applyFont="1" applyAlignment="1" applyProtection="1">
      <alignment horizontal="center" vertical="center" wrapText="1" readingOrder="2"/>
      <protection locked="0"/>
    </xf>
    <xf numFmtId="2" fontId="8" fillId="4" borderId="0" xfId="5" applyNumberFormat="1" applyFont="1" applyFill="1" applyAlignment="1" applyProtection="1">
      <alignment horizontal="center" vertical="center" wrapText="1" readingOrder="2"/>
      <protection locked="0"/>
    </xf>
    <xf numFmtId="14" fontId="8" fillId="4" borderId="0" xfId="5" applyNumberFormat="1" applyFont="1" applyFill="1" applyAlignment="1" applyProtection="1">
      <alignment horizontal="center" vertical="center" wrapText="1" readingOrder="2"/>
      <protection locked="0"/>
    </xf>
    <xf numFmtId="10" fontId="8" fillId="4" borderId="0" xfId="5" applyNumberFormat="1" applyFont="1" applyFill="1" applyAlignment="1" applyProtection="1">
      <alignment horizontal="center" vertical="center" wrapText="1" readingOrder="2"/>
      <protection locked="0"/>
    </xf>
    <xf numFmtId="10" fontId="8" fillId="0" borderId="0" xfId="5" applyNumberFormat="1" applyFont="1" applyAlignment="1" applyProtection="1">
      <alignment horizontal="center" vertical="center" wrapText="1" readingOrder="2"/>
      <protection locked="0"/>
    </xf>
    <xf numFmtId="14" fontId="22" fillId="2" borderId="1" xfId="5" applyNumberFormat="1" applyFont="1" applyFill="1" applyBorder="1" applyAlignment="1">
      <alignment horizontal="center" vertical="center" wrapText="1" readingOrder="2"/>
    </xf>
    <xf numFmtId="14" fontId="22" fillId="0" borderId="3" xfId="5" applyNumberFormat="1" applyFont="1" applyFill="1" applyBorder="1" applyAlignment="1">
      <alignment horizontal="center" vertical="center" wrapText="1" readingOrder="2"/>
    </xf>
    <xf numFmtId="10" fontId="8" fillId="0" borderId="0" xfId="5" applyNumberFormat="1" applyFont="1" applyBorder="1" applyAlignment="1" applyProtection="1">
      <alignment horizontal="center" vertical="center" wrapText="1" readingOrder="2"/>
      <protection locked="0"/>
    </xf>
    <xf numFmtId="14" fontId="22" fillId="4" borderId="1" xfId="5" applyNumberFormat="1" applyFont="1" applyFill="1" applyBorder="1" applyAlignment="1">
      <alignment horizontal="center" vertical="center" wrapText="1" readingOrder="2"/>
    </xf>
    <xf numFmtId="0" fontId="9" fillId="0" borderId="0" xfId="5" applyFont="1" applyAlignment="1" applyProtection="1">
      <alignment vertical="center" wrapText="1" readingOrder="2"/>
      <protection locked="0"/>
    </xf>
    <xf numFmtId="0" fontId="1" fillId="0" borderId="0" xfId="5" applyFont="1" applyAlignment="1" applyProtection="1">
      <alignment horizontal="right" vertical="center" wrapText="1" readingOrder="2"/>
      <protection locked="0"/>
    </xf>
    <xf numFmtId="9" fontId="1" fillId="0" borderId="0" xfId="5" applyNumberFormat="1" applyFont="1" applyAlignment="1" applyProtection="1">
      <alignment horizontal="right" vertical="center" wrapText="1" readingOrder="2"/>
      <protection locked="0"/>
    </xf>
    <xf numFmtId="0" fontId="9" fillId="0" borderId="0" xfId="5" applyFont="1" applyAlignment="1" applyProtection="1">
      <alignment horizontal="right" vertical="center" wrapText="1" readingOrder="2"/>
      <protection locked="0"/>
    </xf>
    <xf numFmtId="0" fontId="1" fillId="0" borderId="0" xfId="5" applyFont="1" applyAlignment="1" applyProtection="1">
      <alignment horizontal="right" vertical="center" readingOrder="2"/>
      <protection locked="0"/>
    </xf>
    <xf numFmtId="0" fontId="1" fillId="0" borderId="0" xfId="5" applyFont="1" applyAlignment="1" applyProtection="1">
      <alignment vertical="center" wrapText="1" readingOrder="2"/>
      <protection locked="0"/>
    </xf>
    <xf numFmtId="0" fontId="11" fillId="0" borderId="0" xfId="5" applyFont="1" applyAlignment="1" applyProtection="1">
      <alignment vertical="center" wrapText="1" readingOrder="2"/>
      <protection locked="0"/>
    </xf>
    <xf numFmtId="0" fontId="9" fillId="0" borderId="0" xfId="5" applyFont="1" applyAlignment="1" applyProtection="1">
      <alignment horizontal="right" vertical="center" readingOrder="2"/>
      <protection locked="0"/>
    </xf>
    <xf numFmtId="14" fontId="22" fillId="0" borderId="1" xfId="5" applyNumberFormat="1" applyFont="1" applyBorder="1" applyAlignment="1" applyProtection="1">
      <alignment horizontal="center" vertical="center" wrapText="1" readingOrder="2"/>
      <protection locked="0"/>
    </xf>
    <xf numFmtId="14" fontId="23" fillId="0" borderId="1" xfId="5" applyNumberFormat="1" applyFont="1" applyBorder="1" applyAlignment="1" applyProtection="1">
      <alignment horizontal="center" vertical="center" wrapText="1" readingOrder="2"/>
      <protection locked="0"/>
    </xf>
    <xf numFmtId="14" fontId="49" fillId="0" borderId="1" xfId="5" applyNumberFormat="1" applyFont="1" applyBorder="1" applyAlignment="1" applyProtection="1">
      <alignment horizontal="center" vertical="center" wrapText="1" readingOrder="2"/>
      <protection locked="0"/>
    </xf>
    <xf numFmtId="10" fontId="25" fillId="2" borderId="1" xfId="5" applyNumberFormat="1" applyFont="1" applyFill="1" applyBorder="1" applyAlignment="1" applyProtection="1">
      <alignment horizontal="center" vertical="center" wrapText="1" readingOrder="2"/>
    </xf>
    <xf numFmtId="10" fontId="26" fillId="0" borderId="3" xfId="5" applyNumberFormat="1" applyFont="1" applyBorder="1" applyAlignment="1" applyProtection="1">
      <alignment horizontal="center" vertical="center" wrapText="1" readingOrder="2"/>
      <protection locked="0"/>
    </xf>
    <xf numFmtId="9" fontId="26" fillId="0" borderId="3" xfId="5" applyNumberFormat="1" applyFont="1" applyBorder="1" applyAlignment="1" applyProtection="1">
      <alignment horizontal="center" vertical="center" wrapText="1" readingOrder="2"/>
      <protection locked="0"/>
    </xf>
    <xf numFmtId="9" fontId="25" fillId="0" borderId="3" xfId="5" applyNumberFormat="1" applyFont="1" applyBorder="1" applyAlignment="1" applyProtection="1">
      <alignment horizontal="center" vertical="center" wrapText="1" readingOrder="2"/>
      <protection locked="0"/>
    </xf>
    <xf numFmtId="14" fontId="8" fillId="4" borderId="3" xfId="5" applyNumberFormat="1" applyFont="1" applyFill="1" applyBorder="1" applyAlignment="1" applyProtection="1">
      <alignment horizontal="center" vertical="center" wrapText="1" readingOrder="2"/>
      <protection locked="0"/>
    </xf>
    <xf numFmtId="10" fontId="8" fillId="0" borderId="4" xfId="5" applyNumberFormat="1" applyFont="1" applyBorder="1" applyAlignment="1" applyProtection="1">
      <alignment horizontal="center" vertical="center" wrapText="1" readingOrder="2"/>
      <protection locked="0"/>
    </xf>
    <xf numFmtId="3" fontId="23" fillId="0" borderId="1" xfId="5" applyNumberFormat="1" applyFont="1" applyBorder="1" applyAlignment="1">
      <alignment horizontal="center" vertical="center" wrapText="1" readingOrder="2"/>
    </xf>
    <xf numFmtId="14" fontId="49" fillId="2" borderId="1" xfId="5" applyNumberFormat="1" applyFont="1" applyFill="1" applyBorder="1" applyAlignment="1" applyProtection="1">
      <alignment horizontal="center" vertical="center" wrapText="1" readingOrder="2"/>
    </xf>
    <xf numFmtId="3" fontId="23" fillId="2" borderId="1" xfId="5" applyNumberFormat="1" applyFont="1" applyFill="1" applyBorder="1" applyAlignment="1" applyProtection="1">
      <alignment horizontal="center" vertical="center" wrapText="1" readingOrder="2"/>
    </xf>
    <xf numFmtId="10" fontId="25" fillId="0" borderId="1" xfId="5" applyNumberFormat="1" applyFont="1" applyBorder="1" applyAlignment="1">
      <alignment horizontal="center" vertical="center" wrapText="1" readingOrder="2"/>
    </xf>
    <xf numFmtId="10" fontId="23" fillId="0" borderId="1" xfId="5" applyNumberFormat="1" applyFont="1" applyBorder="1" applyAlignment="1">
      <alignment horizontal="center" vertical="center" wrapText="1" readingOrder="2"/>
    </xf>
    <xf numFmtId="14" fontId="30" fillId="4" borderId="0" xfId="5" applyNumberFormat="1" applyFont="1" applyFill="1" applyAlignment="1" applyProtection="1">
      <alignment horizontal="center" vertical="center" wrapText="1" readingOrder="2"/>
      <protection locked="0"/>
    </xf>
    <xf numFmtId="10" fontId="30" fillId="0" borderId="0" xfId="5" applyNumberFormat="1" applyFont="1" applyAlignment="1" applyProtection="1">
      <alignment horizontal="center" vertical="center" wrapText="1" readingOrder="2"/>
      <protection locked="0"/>
    </xf>
    <xf numFmtId="10" fontId="30" fillId="0" borderId="0" xfId="5" applyNumberFormat="1" applyFont="1" applyBorder="1" applyAlignment="1" applyProtection="1">
      <alignment horizontal="center" vertical="center" wrapText="1" readingOrder="2"/>
      <protection locked="0"/>
    </xf>
    <xf numFmtId="14" fontId="22" fillId="4" borderId="0" xfId="5" applyNumberFormat="1" applyFont="1" applyFill="1" applyBorder="1" applyAlignment="1">
      <alignment horizontal="center" vertical="center" wrapText="1" readingOrder="2"/>
    </xf>
    <xf numFmtId="14" fontId="8" fillId="4" borderId="0" xfId="5" applyNumberFormat="1" applyFont="1" applyFill="1" applyBorder="1" applyAlignment="1" applyProtection="1">
      <alignment horizontal="right" vertical="center" wrapText="1" readingOrder="2"/>
      <protection locked="0"/>
    </xf>
    <xf numFmtId="14" fontId="8" fillId="4" borderId="0" xfId="5" applyNumberFormat="1" applyFont="1" applyFill="1" applyAlignment="1" applyProtection="1">
      <alignment horizontal="right" vertical="center" wrapText="1" readingOrder="2"/>
      <protection locked="0"/>
    </xf>
    <xf numFmtId="0" fontId="1" fillId="0" borderId="0" xfId="5" applyFont="1" applyAlignment="1" applyProtection="1">
      <alignment vertical="center" readingOrder="2"/>
      <protection locked="0"/>
    </xf>
    <xf numFmtId="14" fontId="23" fillId="2" borderId="1" xfId="5" applyNumberFormat="1" applyFont="1" applyFill="1" applyBorder="1" applyAlignment="1">
      <alignment horizontal="center" vertical="center" wrapText="1" readingOrder="2"/>
    </xf>
    <xf numFmtId="14" fontId="51" fillId="12" borderId="1" xfId="5" applyNumberFormat="1" applyFont="1" applyFill="1" applyBorder="1" applyAlignment="1" applyProtection="1">
      <alignment horizontal="center" vertical="center" wrapText="1" readingOrder="2"/>
      <protection locked="0"/>
    </xf>
    <xf numFmtId="14" fontId="24" fillId="12" borderId="1" xfId="5" applyNumberFormat="1" applyFont="1" applyFill="1" applyBorder="1" applyAlignment="1" applyProtection="1">
      <alignment horizontal="center" vertical="center" wrapText="1" readingOrder="2"/>
      <protection locked="0"/>
    </xf>
    <xf numFmtId="0" fontId="21" fillId="0" borderId="0" xfId="5" applyFont="1" applyBorder="1" applyAlignment="1" applyProtection="1">
      <alignment horizontal="center" vertical="center" wrapText="1" readingOrder="2"/>
      <protection locked="0"/>
    </xf>
    <xf numFmtId="0" fontId="6" fillId="0" borderId="0" xfId="5" applyFont="1" applyBorder="1" applyAlignment="1" applyProtection="1">
      <alignment horizontal="center" vertical="center" wrapText="1" readingOrder="2"/>
      <protection locked="0"/>
    </xf>
    <xf numFmtId="10" fontId="25" fillId="0" borderId="0" xfId="5" applyNumberFormat="1" applyFont="1" applyBorder="1" applyAlignment="1">
      <alignment horizontal="center" vertical="center" wrapText="1" readingOrder="2"/>
    </xf>
    <xf numFmtId="10" fontId="23" fillId="0" borderId="0" xfId="5" applyNumberFormat="1" applyFont="1" applyBorder="1" applyAlignment="1">
      <alignment horizontal="center" vertical="center" wrapText="1" readingOrder="2"/>
    </xf>
    <xf numFmtId="3" fontId="22" fillId="0" borderId="0" xfId="5" applyNumberFormat="1" applyFont="1" applyBorder="1" applyAlignment="1" applyProtection="1">
      <alignment horizontal="right" vertical="center" wrapText="1" readingOrder="2"/>
      <protection locked="0"/>
    </xf>
    <xf numFmtId="10" fontId="26" fillId="0" borderId="0" xfId="5" applyNumberFormat="1" applyFont="1" applyBorder="1" applyAlignment="1" applyProtection="1">
      <alignment horizontal="center" vertical="center" wrapText="1" readingOrder="2"/>
      <protection locked="0"/>
    </xf>
    <xf numFmtId="9" fontId="26" fillId="0" borderId="0" xfId="5" applyNumberFormat="1" applyFont="1" applyBorder="1" applyAlignment="1" applyProtection="1">
      <alignment horizontal="center" vertical="center" wrapText="1" readingOrder="2"/>
      <protection locked="0"/>
    </xf>
    <xf numFmtId="9" fontId="25" fillId="0" borderId="0" xfId="5" applyNumberFormat="1" applyFont="1" applyBorder="1" applyAlignment="1" applyProtection="1">
      <alignment horizontal="center" vertical="center" wrapText="1" readingOrder="2"/>
      <protection locked="0"/>
    </xf>
    <xf numFmtId="14" fontId="8" fillId="4" borderId="0" xfId="5" applyNumberFormat="1" applyFont="1" applyFill="1" applyBorder="1" applyAlignment="1" applyProtection="1">
      <alignment horizontal="center" vertical="center" wrapText="1" readingOrder="2"/>
      <protection locked="0"/>
    </xf>
    <xf numFmtId="14" fontId="30" fillId="4" borderId="0" xfId="5" applyNumberFormat="1" applyFont="1" applyFill="1" applyBorder="1" applyAlignment="1" applyProtection="1">
      <alignment horizontal="right" vertical="center" wrapText="1" readingOrder="2"/>
      <protection locked="0"/>
    </xf>
    <xf numFmtId="14" fontId="30" fillId="4" borderId="0" xfId="5" applyNumberFormat="1" applyFont="1" applyFill="1" applyAlignment="1" applyProtection="1">
      <alignment horizontal="right" vertical="center" wrapText="1" readingOrder="2"/>
      <protection locked="0"/>
    </xf>
    <xf numFmtId="14" fontId="52" fillId="4" borderId="0" xfId="5" applyNumberFormat="1" applyFont="1" applyFill="1" applyBorder="1" applyAlignment="1">
      <alignment horizontal="right" vertical="center" wrapText="1" readingOrder="2"/>
    </xf>
    <xf numFmtId="0" fontId="21" fillId="0" borderId="5" xfId="5" applyFont="1" applyBorder="1" applyAlignment="1" applyProtection="1">
      <alignment horizontal="center" vertical="center" wrapText="1" readingOrder="2"/>
      <protection locked="0"/>
    </xf>
    <xf numFmtId="10" fontId="25" fillId="0" borderId="5" xfId="5" applyNumberFormat="1" applyFont="1" applyBorder="1" applyAlignment="1" applyProtection="1">
      <alignment horizontal="center" vertical="center" wrapText="1" readingOrder="2"/>
      <protection locked="0"/>
    </xf>
    <xf numFmtId="10" fontId="23" fillId="0" borderId="5" xfId="5" applyNumberFormat="1" applyFont="1" applyBorder="1" applyAlignment="1" applyProtection="1">
      <alignment horizontal="center" vertical="center" wrapText="1" readingOrder="2"/>
      <protection locked="0"/>
    </xf>
    <xf numFmtId="10" fontId="26" fillId="0" borderId="13" xfId="5" applyNumberFormat="1" applyFont="1" applyBorder="1" applyAlignment="1" applyProtection="1">
      <alignment horizontal="center" vertical="center" wrapText="1" readingOrder="2"/>
      <protection locked="0"/>
    </xf>
    <xf numFmtId="9" fontId="26" fillId="0" borderId="13" xfId="5" applyNumberFormat="1" applyFont="1" applyBorder="1" applyAlignment="1" applyProtection="1">
      <alignment horizontal="center" vertical="center" wrapText="1" readingOrder="2"/>
      <protection locked="0"/>
    </xf>
    <xf numFmtId="9" fontId="25" fillId="0" borderId="13" xfId="5" applyNumberFormat="1" applyFont="1" applyBorder="1" applyAlignment="1" applyProtection="1">
      <alignment horizontal="center" vertical="center" wrapText="1" readingOrder="2"/>
      <protection locked="0"/>
    </xf>
    <xf numFmtId="14" fontId="8" fillId="4" borderId="13" xfId="5" applyNumberFormat="1" applyFont="1" applyFill="1" applyBorder="1" applyAlignment="1" applyProtection="1">
      <alignment horizontal="center" vertical="center" wrapText="1" readingOrder="2"/>
      <protection locked="0"/>
    </xf>
    <xf numFmtId="10" fontId="8" fillId="0" borderId="9" xfId="5" applyNumberFormat="1" applyFont="1" applyBorder="1" applyAlignment="1" applyProtection="1">
      <alignment horizontal="center" vertical="center" wrapText="1" readingOrder="2"/>
      <protection locked="0"/>
    </xf>
    <xf numFmtId="0" fontId="21" fillId="0" borderId="7" xfId="5" applyFont="1" applyBorder="1" applyAlignment="1" applyProtection="1">
      <alignment horizontal="center" vertical="center" wrapText="1" readingOrder="2"/>
      <protection locked="0"/>
    </xf>
    <xf numFmtId="14" fontId="22" fillId="2" borderId="7" xfId="5" applyNumberFormat="1" applyFont="1" applyFill="1" applyBorder="1" applyAlignment="1" applyProtection="1">
      <alignment horizontal="center" vertical="center" wrapText="1" readingOrder="2"/>
    </xf>
    <xf numFmtId="14" fontId="23" fillId="2" borderId="7" xfId="5" applyNumberFormat="1" applyFont="1" applyFill="1" applyBorder="1" applyAlignment="1" applyProtection="1">
      <alignment horizontal="center" vertical="center" wrapText="1" readingOrder="2"/>
    </xf>
    <xf numFmtId="14" fontId="24" fillId="0" borderId="7" xfId="5" applyNumberFormat="1" applyFont="1" applyBorder="1" applyAlignment="1" applyProtection="1">
      <alignment horizontal="center" vertical="center" wrapText="1" readingOrder="2"/>
      <protection locked="0"/>
    </xf>
    <xf numFmtId="14" fontId="49" fillId="2" borderId="7" xfId="5" applyNumberFormat="1" applyFont="1" applyFill="1" applyBorder="1" applyAlignment="1" applyProtection="1">
      <alignment horizontal="center" vertical="center" wrapText="1" readingOrder="2"/>
    </xf>
    <xf numFmtId="14" fontId="49" fillId="0" borderId="7" xfId="5" applyNumberFormat="1" applyFont="1" applyBorder="1" applyAlignment="1" applyProtection="1">
      <alignment horizontal="center" vertical="center" wrapText="1" readingOrder="2"/>
      <protection locked="0"/>
    </xf>
    <xf numFmtId="3" fontId="22" fillId="2" borderId="7" xfId="5" applyNumberFormat="1" applyFont="1" applyFill="1" applyBorder="1" applyAlignment="1" applyProtection="1">
      <alignment horizontal="center" vertical="center" wrapText="1" readingOrder="2"/>
    </xf>
    <xf numFmtId="0" fontId="21" fillId="0" borderId="2" xfId="5" applyFont="1" applyBorder="1" applyAlignment="1" applyProtection="1">
      <alignment horizontal="center" vertical="center" wrapText="1" readingOrder="2"/>
      <protection locked="0"/>
    </xf>
    <xf numFmtId="0" fontId="21" fillId="0" borderId="3" xfId="5" applyFont="1" applyBorder="1" applyAlignment="1" applyProtection="1">
      <alignment horizontal="center" vertical="center" wrapText="1" readingOrder="2"/>
      <protection locked="0"/>
    </xf>
    <xf numFmtId="3" fontId="8" fillId="0" borderId="3" xfId="5" applyNumberFormat="1" applyFont="1" applyBorder="1" applyAlignment="1" applyProtection="1">
      <alignment horizontal="center" vertical="center" wrapText="1" readingOrder="2"/>
      <protection locked="0"/>
    </xf>
    <xf numFmtId="2" fontId="8" fillId="4" borderId="3" xfId="5" applyNumberFormat="1" applyFont="1" applyFill="1" applyBorder="1" applyAlignment="1" applyProtection="1">
      <alignment horizontal="center" vertical="center" wrapText="1" readingOrder="2"/>
      <protection locked="0"/>
    </xf>
    <xf numFmtId="10" fontId="8" fillId="4" borderId="3" xfId="5" applyNumberFormat="1" applyFont="1" applyFill="1" applyBorder="1" applyAlignment="1" applyProtection="1">
      <alignment horizontal="center" vertical="center" wrapText="1" readingOrder="2"/>
      <protection locked="0"/>
    </xf>
    <xf numFmtId="0" fontId="8" fillId="0" borderId="3" xfId="5" applyFont="1" applyBorder="1" applyAlignment="1" applyProtection="1">
      <alignment horizontal="center" vertical="center" wrapText="1" readingOrder="2"/>
      <protection locked="0"/>
    </xf>
    <xf numFmtId="0" fontId="12" fillId="0" borderId="0" xfId="5" applyFont="1" applyBorder="1" applyAlignment="1" applyProtection="1">
      <alignment horizontal="center" vertical="center" wrapText="1" readingOrder="2"/>
      <protection locked="0"/>
    </xf>
    <xf numFmtId="0" fontId="14" fillId="7" borderId="5" xfId="5" applyFont="1" applyFill="1" applyBorder="1" applyAlignment="1" applyProtection="1">
      <alignment horizontal="center" vertical="center" wrapText="1" readingOrder="2"/>
      <protection locked="0"/>
    </xf>
    <xf numFmtId="0" fontId="14" fillId="7" borderId="7" xfId="5" applyFont="1" applyFill="1" applyBorder="1" applyAlignment="1" applyProtection="1">
      <alignment horizontal="center" vertical="center" wrapText="1" readingOrder="2"/>
      <protection locked="0"/>
    </xf>
    <xf numFmtId="0" fontId="14" fillId="6" borderId="2" xfId="5" applyFont="1" applyFill="1" applyBorder="1" applyAlignment="1" applyProtection="1">
      <alignment horizontal="center" vertical="center" wrapText="1" readingOrder="2"/>
      <protection locked="0"/>
    </xf>
    <xf numFmtId="0" fontId="14" fillId="6" borderId="3" xfId="5" applyFont="1" applyFill="1" applyBorder="1" applyAlignment="1" applyProtection="1">
      <alignment horizontal="center" vertical="center" wrapText="1" readingOrder="2"/>
      <protection locked="0"/>
    </xf>
    <xf numFmtId="0" fontId="1" fillId="8" borderId="2" xfId="5" applyFont="1" applyFill="1" applyBorder="1" applyAlignment="1">
      <alignment horizontal="right" vertical="center" wrapText="1" readingOrder="2"/>
    </xf>
    <xf numFmtId="0" fontId="1" fillId="8" borderId="3" xfId="5" applyFont="1" applyFill="1" applyBorder="1" applyAlignment="1">
      <alignment horizontal="right" vertical="center" wrapText="1" readingOrder="2"/>
    </xf>
    <xf numFmtId="3" fontId="5" fillId="0" borderId="5" xfId="5" applyNumberFormat="1" applyFont="1" applyFill="1" applyBorder="1" applyAlignment="1">
      <alignment horizontal="center" vertical="center" wrapText="1" readingOrder="2"/>
    </xf>
    <xf numFmtId="3" fontId="5" fillId="0" borderId="6" xfId="5" applyNumberFormat="1" applyFont="1" applyFill="1" applyBorder="1" applyAlignment="1">
      <alignment horizontal="center" vertical="center" wrapText="1" readingOrder="2"/>
    </xf>
    <xf numFmtId="3" fontId="5" fillId="0" borderId="7" xfId="5" applyNumberFormat="1" applyFont="1" applyFill="1" applyBorder="1" applyAlignment="1">
      <alignment horizontal="center" vertical="center" wrapText="1" readingOrder="2"/>
    </xf>
    <xf numFmtId="0" fontId="1" fillId="8" borderId="2" xfId="5" applyFont="1" applyFill="1" applyBorder="1" applyAlignment="1">
      <alignment horizontal="center" vertical="center" wrapText="1" readingOrder="2"/>
    </xf>
    <xf numFmtId="0" fontId="1" fillId="8" borderId="4" xfId="5" applyFont="1" applyFill="1" applyBorder="1" applyAlignment="1">
      <alignment horizontal="center" vertical="center" wrapText="1" readingOrder="2"/>
    </xf>
    <xf numFmtId="0" fontId="5" fillId="0" borderId="5" xfId="5" applyFont="1" applyFill="1" applyBorder="1" applyAlignment="1">
      <alignment horizontal="center" vertical="center" wrapText="1" readingOrder="2"/>
    </xf>
    <xf numFmtId="0" fontId="5" fillId="0" borderId="7" xfId="5" applyFont="1" applyFill="1" applyBorder="1" applyAlignment="1">
      <alignment horizontal="center" vertical="center" wrapText="1" readingOrder="2"/>
    </xf>
    <xf numFmtId="0" fontId="2" fillId="0" borderId="2" xfId="5" applyFont="1" applyFill="1" applyBorder="1" applyAlignment="1">
      <alignment horizontal="center" vertical="center" wrapText="1" readingOrder="2"/>
    </xf>
    <xf numFmtId="0" fontId="2" fillId="0" borderId="4" xfId="5" applyFont="1" applyFill="1" applyBorder="1" applyAlignment="1">
      <alignment horizontal="center" vertical="center" wrapText="1" readingOrder="2"/>
    </xf>
    <xf numFmtId="0" fontId="11" fillId="7" borderId="5" xfId="5" applyFont="1" applyFill="1" applyBorder="1" applyAlignment="1" applyProtection="1">
      <alignment horizontal="center" vertical="center" wrapText="1" readingOrder="2"/>
      <protection locked="0"/>
    </xf>
    <xf numFmtId="0" fontId="11" fillId="7" borderId="7" xfId="5" applyFont="1" applyFill="1" applyBorder="1" applyAlignment="1" applyProtection="1">
      <alignment horizontal="center" vertical="center" wrapText="1" readingOrder="2"/>
      <protection locked="0"/>
    </xf>
    <xf numFmtId="0" fontId="11" fillId="10" borderId="1" xfId="5" applyFont="1" applyFill="1" applyBorder="1" applyAlignment="1" applyProtection="1">
      <alignment horizontal="center" vertical="center" wrapText="1" readingOrder="2"/>
      <protection locked="0"/>
    </xf>
    <xf numFmtId="0" fontId="11" fillId="6" borderId="2" xfId="5" applyFont="1" applyFill="1" applyBorder="1" applyAlignment="1" applyProtection="1">
      <alignment horizontal="center" vertical="center" wrapText="1" readingOrder="2"/>
      <protection locked="0"/>
    </xf>
    <xf numFmtId="0" fontId="11" fillId="6" borderId="3" xfId="5" applyFont="1" applyFill="1" applyBorder="1" applyAlignment="1" applyProtection="1">
      <alignment horizontal="center" vertical="center" wrapText="1" readingOrder="2"/>
      <protection locked="0"/>
    </xf>
    <xf numFmtId="0" fontId="11" fillId="0" borderId="0" xfId="5" applyFont="1" applyBorder="1" applyAlignment="1">
      <alignment horizontal="right" vertical="center" wrapText="1" readingOrder="2"/>
    </xf>
    <xf numFmtId="0" fontId="11" fillId="10" borderId="2" xfId="5" applyFont="1" applyFill="1" applyBorder="1" applyAlignment="1" applyProtection="1">
      <alignment horizontal="center" vertical="center" wrapText="1" readingOrder="2"/>
      <protection locked="0"/>
    </xf>
    <xf numFmtId="0" fontId="11" fillId="10" borderId="3" xfId="5" applyFont="1" applyFill="1" applyBorder="1" applyAlignment="1" applyProtection="1">
      <alignment horizontal="center" vertical="center" wrapText="1" readingOrder="2"/>
      <protection locked="0"/>
    </xf>
    <xf numFmtId="0" fontId="11" fillId="10" borderId="4" xfId="5" applyFont="1" applyFill="1" applyBorder="1" applyAlignment="1" applyProtection="1">
      <alignment horizontal="center" vertical="center" wrapText="1" readingOrder="2"/>
      <protection locked="0"/>
    </xf>
    <xf numFmtId="0" fontId="11" fillId="6" borderId="4" xfId="5" applyFont="1" applyFill="1" applyBorder="1" applyAlignment="1" applyProtection="1">
      <alignment horizontal="center" vertical="center" wrapText="1" readingOrder="2"/>
      <protection locked="0"/>
    </xf>
    <xf numFmtId="0" fontId="12" fillId="0" borderId="0" xfId="5" applyFont="1" applyAlignment="1" applyProtection="1">
      <alignment horizontal="center" vertical="center" wrapText="1" readingOrder="2"/>
      <protection locked="0"/>
    </xf>
    <xf numFmtId="0" fontId="1" fillId="0" borderId="0" xfId="5" applyFont="1" applyAlignment="1" applyProtection="1">
      <alignment horizontal="right" vertical="center" wrapText="1" readingOrder="2"/>
      <protection locked="0"/>
    </xf>
    <xf numFmtId="0" fontId="11" fillId="7" borderId="8" xfId="5" applyFont="1" applyFill="1" applyBorder="1" applyAlignment="1" applyProtection="1">
      <alignment horizontal="center" vertical="center" wrapText="1" readingOrder="2"/>
      <protection locked="0"/>
    </xf>
    <xf numFmtId="0" fontId="11" fillId="7" borderId="9" xfId="5" applyFont="1" applyFill="1" applyBorder="1" applyAlignment="1" applyProtection="1">
      <alignment horizontal="center" vertical="center" wrapText="1" readingOrder="2"/>
      <protection locked="0"/>
    </xf>
    <xf numFmtId="0" fontId="11" fillId="7" borderId="10" xfId="5" applyFont="1" applyFill="1" applyBorder="1" applyAlignment="1" applyProtection="1">
      <alignment horizontal="center" vertical="center" wrapText="1" readingOrder="2"/>
      <protection locked="0"/>
    </xf>
    <xf numFmtId="0" fontId="11" fillId="7" borderId="11" xfId="5" applyFont="1" applyFill="1" applyBorder="1" applyAlignment="1" applyProtection="1">
      <alignment horizontal="center" vertical="center" wrapText="1" readingOrder="2"/>
      <protection locked="0"/>
    </xf>
    <xf numFmtId="0" fontId="11" fillId="3" borderId="5" xfId="5" applyFont="1" applyFill="1" applyBorder="1" applyAlignment="1" applyProtection="1">
      <alignment horizontal="center" vertical="center" wrapText="1" readingOrder="2"/>
      <protection locked="0"/>
    </xf>
    <xf numFmtId="0" fontId="11" fillId="3" borderId="6" xfId="5" applyFont="1" applyFill="1" applyBorder="1" applyAlignment="1" applyProtection="1">
      <alignment horizontal="center" vertical="center" wrapText="1" readingOrder="2"/>
      <protection locked="0"/>
    </xf>
    <xf numFmtId="0" fontId="11" fillId="3" borderId="1" xfId="5" applyFont="1" applyFill="1" applyBorder="1" applyAlignment="1" applyProtection="1">
      <alignment horizontal="center" vertical="center" wrapText="1" readingOrder="2"/>
      <protection locked="0"/>
    </xf>
    <xf numFmtId="0" fontId="11" fillId="7" borderId="1" xfId="5" applyFont="1" applyFill="1" applyBorder="1" applyAlignment="1" applyProtection="1">
      <alignment horizontal="center" vertical="center" wrapText="1" readingOrder="2"/>
      <protection locked="0"/>
    </xf>
    <xf numFmtId="0" fontId="43" fillId="3" borderId="2" xfId="5" applyFont="1" applyFill="1" applyBorder="1" applyAlignment="1" applyProtection="1">
      <alignment horizontal="center" vertical="center" wrapText="1" readingOrder="2"/>
      <protection locked="0"/>
    </xf>
    <xf numFmtId="0" fontId="43" fillId="3" borderId="3" xfId="5" applyFont="1" applyFill="1" applyBorder="1" applyAlignment="1" applyProtection="1">
      <alignment horizontal="center" vertical="center" wrapText="1" readingOrder="2"/>
      <protection locked="0"/>
    </xf>
    <xf numFmtId="9" fontId="18" fillId="3" borderId="2" xfId="5" applyNumberFormat="1" applyFont="1" applyFill="1" applyBorder="1" applyAlignment="1" applyProtection="1">
      <alignment horizontal="center" vertical="center" wrapText="1" readingOrder="2"/>
      <protection locked="0"/>
    </xf>
    <xf numFmtId="9" fontId="18" fillId="3" borderId="4" xfId="5" applyNumberFormat="1" applyFont="1" applyFill="1" applyBorder="1" applyAlignment="1" applyProtection="1">
      <alignment horizontal="center" vertical="center" wrapText="1" readingOrder="2"/>
      <protection locked="0"/>
    </xf>
    <xf numFmtId="0" fontId="6" fillId="0" borderId="5" xfId="5" applyFont="1" applyBorder="1" applyAlignment="1" applyProtection="1">
      <alignment horizontal="center" vertical="center" wrapText="1" readingOrder="2"/>
      <protection locked="0"/>
    </xf>
    <xf numFmtId="0" fontId="6" fillId="0" borderId="6" xfId="5" applyFont="1" applyBorder="1" applyAlignment="1" applyProtection="1">
      <alignment horizontal="center" vertical="center" wrapText="1" readingOrder="2"/>
      <protection locked="0"/>
    </xf>
    <xf numFmtId="0" fontId="6" fillId="0" borderId="7" xfId="5" applyFont="1" applyBorder="1" applyAlignment="1" applyProtection="1">
      <alignment horizontal="center" vertical="center" wrapText="1" readingOrder="2"/>
      <protection locked="0"/>
    </xf>
    <xf numFmtId="3" fontId="22" fillId="0" borderId="2" xfId="5" applyNumberFormat="1" applyFont="1" applyBorder="1" applyAlignment="1" applyProtection="1">
      <alignment horizontal="center" vertical="center" wrapText="1" readingOrder="2"/>
      <protection locked="0"/>
    </xf>
    <xf numFmtId="3" fontId="22" fillId="0" borderId="3" xfId="5" applyNumberFormat="1" applyFont="1" applyBorder="1" applyAlignment="1" applyProtection="1">
      <alignment horizontal="center" vertical="center" wrapText="1" readingOrder="2"/>
      <protection locked="0"/>
    </xf>
    <xf numFmtId="3" fontId="22" fillId="0" borderId="4" xfId="5" applyNumberFormat="1" applyFont="1" applyBorder="1" applyAlignment="1" applyProtection="1">
      <alignment horizontal="center" vertical="center" wrapText="1" readingOrder="2"/>
      <protection locked="0"/>
    </xf>
    <xf numFmtId="10" fontId="9" fillId="0" borderId="2" xfId="5" applyNumberFormat="1" applyFont="1" applyBorder="1" applyAlignment="1">
      <alignment horizontal="center" vertical="center" wrapText="1" readingOrder="2"/>
    </xf>
    <xf numFmtId="10" fontId="9" fillId="0" borderId="3" xfId="5" applyNumberFormat="1" applyFont="1" applyBorder="1" applyAlignment="1">
      <alignment horizontal="center" vertical="center" wrapText="1" readingOrder="2"/>
    </xf>
    <xf numFmtId="10" fontId="9" fillId="0" borderId="4" xfId="5" applyNumberFormat="1" applyFont="1" applyBorder="1" applyAlignment="1">
      <alignment horizontal="center" vertical="center" wrapText="1" readingOrder="2"/>
    </xf>
    <xf numFmtId="10" fontId="47" fillId="0" borderId="12" xfId="5" applyNumberFormat="1" applyFont="1" applyBorder="1" applyAlignment="1" applyProtection="1">
      <alignment horizontal="center" vertical="center" wrapText="1" readingOrder="2"/>
      <protection locked="0"/>
    </xf>
    <xf numFmtId="10" fontId="8" fillId="0" borderId="0" xfId="5" applyNumberFormat="1" applyFont="1" applyAlignment="1" applyProtection="1">
      <alignment horizontal="center" vertical="center" wrapText="1" readingOrder="2"/>
      <protection locked="0"/>
    </xf>
    <xf numFmtId="14" fontId="8" fillId="4" borderId="12" xfId="5" applyNumberFormat="1" applyFont="1" applyFill="1" applyBorder="1" applyAlignment="1" applyProtection="1">
      <alignment horizontal="right" vertical="center" wrapText="1" readingOrder="2"/>
      <protection locked="0"/>
    </xf>
    <xf numFmtId="14" fontId="8" fillId="4" borderId="0" xfId="5" applyNumberFormat="1" applyFont="1" applyFill="1" applyAlignment="1" applyProtection="1">
      <alignment horizontal="right" vertical="center" wrapText="1" readingOrder="2"/>
      <protection locked="0"/>
    </xf>
    <xf numFmtId="0" fontId="11" fillId="7" borderId="2" xfId="5" applyFont="1" applyFill="1" applyBorder="1" applyAlignment="1" applyProtection="1">
      <alignment horizontal="center" vertical="center" wrapText="1" readingOrder="2"/>
      <protection locked="0"/>
    </xf>
    <xf numFmtId="0" fontId="11" fillId="7" borderId="4" xfId="5" applyFont="1" applyFill="1" applyBorder="1" applyAlignment="1" applyProtection="1">
      <alignment horizontal="center" vertical="center" wrapText="1" readingOrder="2"/>
      <protection locked="0"/>
    </xf>
    <xf numFmtId="3" fontId="22" fillId="0" borderId="8" xfId="5" applyNumberFormat="1" applyFont="1" applyBorder="1" applyAlignment="1" applyProtection="1">
      <alignment horizontal="right" vertical="center" wrapText="1" readingOrder="2"/>
      <protection locked="0"/>
    </xf>
    <xf numFmtId="3" fontId="22" fillId="0" borderId="13" xfId="5" applyNumberFormat="1" applyFont="1" applyBorder="1" applyAlignment="1" applyProtection="1">
      <alignment horizontal="right" vertical="center" wrapText="1" readingOrder="2"/>
      <protection locked="0"/>
    </xf>
    <xf numFmtId="3" fontId="22" fillId="0" borderId="9" xfId="5" applyNumberFormat="1" applyFont="1" applyBorder="1" applyAlignment="1" applyProtection="1">
      <alignment horizontal="right" vertical="center" wrapText="1" readingOrder="2"/>
      <protection locked="0"/>
    </xf>
    <xf numFmtId="3" fontId="22" fillId="0" borderId="2" xfId="5" applyNumberFormat="1" applyFont="1" applyBorder="1" applyAlignment="1" applyProtection="1">
      <alignment horizontal="right" vertical="center" wrapText="1" readingOrder="2"/>
      <protection locked="0"/>
    </xf>
    <xf numFmtId="3" fontId="22" fillId="0" borderId="3" xfId="5" applyNumberFormat="1" applyFont="1" applyBorder="1" applyAlignment="1" applyProtection="1">
      <alignment horizontal="right" vertical="center" wrapText="1" readingOrder="2"/>
      <protection locked="0"/>
    </xf>
    <xf numFmtId="3" fontId="22" fillId="0" borderId="4" xfId="5" applyNumberFormat="1" applyFont="1" applyBorder="1" applyAlignment="1" applyProtection="1">
      <alignment horizontal="right" vertical="center" wrapText="1" readingOrder="2"/>
      <protection locked="0"/>
    </xf>
    <xf numFmtId="14" fontId="30" fillId="4" borderId="12" xfId="5" applyNumberFormat="1" applyFont="1" applyFill="1" applyBorder="1" applyAlignment="1" applyProtection="1">
      <alignment horizontal="right" vertical="center" wrapText="1" readingOrder="2"/>
      <protection locked="0"/>
    </xf>
    <xf numFmtId="14" fontId="30" fillId="4" borderId="0" xfId="5" applyNumberFormat="1" applyFont="1" applyFill="1" applyAlignment="1" applyProtection="1">
      <alignment horizontal="right" vertical="center" wrapText="1" readingOrder="2"/>
      <protection locked="0"/>
    </xf>
    <xf numFmtId="10" fontId="30" fillId="0" borderId="12" xfId="5" applyNumberFormat="1" applyFont="1" applyBorder="1" applyAlignment="1" applyProtection="1">
      <alignment horizontal="right" vertical="center" wrapText="1" indent="1" readingOrder="2"/>
      <protection locked="0"/>
    </xf>
    <xf numFmtId="10" fontId="30" fillId="0" borderId="0" xfId="5" applyNumberFormat="1" applyFont="1" applyBorder="1" applyAlignment="1" applyProtection="1">
      <alignment horizontal="right" vertical="center" wrapText="1" indent="1" readingOrder="2"/>
      <protection locked="0"/>
    </xf>
    <xf numFmtId="0" fontId="21" fillId="0" borderId="1" xfId="5" applyFont="1" applyBorder="1" applyAlignment="1" applyProtection="1">
      <alignment horizontal="center" vertical="center" wrapText="1" readingOrder="2"/>
      <protection locked="0"/>
    </xf>
    <xf numFmtId="0" fontId="28" fillId="5" borderId="0" xfId="0" applyFont="1" applyFill="1" applyAlignment="1">
      <alignment horizontal="center" vertical="center"/>
    </xf>
  </cellXfs>
  <cellStyles count="7">
    <cellStyle name="Comma 2" xfId="1"/>
    <cellStyle name="Normal" xfId="0" builtinId="0"/>
    <cellStyle name="Normal 2" xfId="2"/>
    <cellStyle name="Normal 2 2" xfId="5"/>
    <cellStyle name="Normal 3" xfId="3"/>
    <cellStyle name="Normal 4" xfId="6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28</xdr:row>
      <xdr:rowOff>0</xdr:rowOff>
    </xdr:from>
    <xdr:to>
      <xdr:col>4</xdr:col>
      <xdr:colOff>1123093</xdr:colOff>
      <xdr:row>29</xdr:row>
      <xdr:rowOff>90141</xdr:rowOff>
    </xdr:to>
    <xdr:sp macro="" textlink="">
      <xdr:nvSpPr>
        <xdr:cNvPr id="2" name="TextBox 7"/>
        <xdr:cNvSpPr txBox="1"/>
      </xdr:nvSpPr>
      <xdr:spPr>
        <a:xfrm>
          <a:off x="23557926182" y="8743950"/>
          <a:ext cx="5199793" cy="299691"/>
        </a:xfrm>
        <a:prstGeom prst="rect">
          <a:avLst/>
        </a:prstGeom>
        <a:noFill/>
      </xdr:spPr>
      <xdr:txBody>
        <a:bodyPr wrap="square" rtlCol="1">
          <a:spAutoFit/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הערה:</a:t>
          </a:r>
          <a:r>
            <a:rPr kumimoji="0" lang="he-IL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</a:t>
          </a:r>
          <a:r>
            <a:rPr kumimoji="0" lang="he-IL" sz="12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אם ישנם פערים משמעותיים מהנדרש/מתוכנן, יש לצרף הסבר מפורט.</a:t>
          </a:r>
          <a:endParaRPr kumimoji="0" lang="he-IL" sz="1800" b="0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14</xdr:col>
      <xdr:colOff>884463</xdr:colOff>
      <xdr:row>25</xdr:row>
      <xdr:rowOff>37419</xdr:rowOff>
    </xdr:to>
    <xdr:sp macro="" textlink="">
      <xdr:nvSpPr>
        <xdr:cNvPr id="2" name="TextBox 7"/>
        <xdr:cNvSpPr txBox="1"/>
      </xdr:nvSpPr>
      <xdr:spPr>
        <a:xfrm>
          <a:off x="23538867162" y="7991475"/>
          <a:ext cx="13152663" cy="1504269"/>
        </a:xfrm>
        <a:prstGeom prst="rect">
          <a:avLst/>
        </a:prstGeom>
        <a:noFill/>
      </xdr:spPr>
      <xdr:txBody>
        <a:bodyPr wrap="square" rtlCol="1">
          <a:noAutofit/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הערה:</a:t>
          </a:r>
          <a:r>
            <a:rPr kumimoji="0" lang="he-IL" sz="16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1. 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אם ישנם פערים משמעותיים מהנדרש/מתוכנן, יש לצרף הסבר מפורט.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2. אם יש שלביות ביצוע/ פיצול היתרים וכד' יש להזין בשורות נפרדות.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3.  אישור וועדה לתוכנית עיצוב- מהווה תנאי להקפאת התצורה 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4.  (*) אם דו"ח הייזום מוצג לאחר תחילת התכנון בפועל יש להזין את העמודה הרלוונטית בטבלה (עמודה </a:t>
          </a:r>
          <a:r>
            <a:rPr kumimoji="0" lang="en-US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D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)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17</xdr:row>
      <xdr:rowOff>122465</xdr:rowOff>
    </xdr:from>
    <xdr:to>
      <xdr:col>15</xdr:col>
      <xdr:colOff>0</xdr:colOff>
      <xdr:row>24</xdr:row>
      <xdr:rowOff>159884</xdr:rowOff>
    </xdr:to>
    <xdr:sp macro="" textlink="">
      <xdr:nvSpPr>
        <xdr:cNvPr id="2" name="TextBox 7"/>
        <xdr:cNvSpPr txBox="1"/>
      </xdr:nvSpPr>
      <xdr:spPr>
        <a:xfrm>
          <a:off x="23537903775" y="7637690"/>
          <a:ext cx="13211174" cy="1504269"/>
        </a:xfrm>
        <a:prstGeom prst="rect">
          <a:avLst/>
        </a:prstGeom>
        <a:noFill/>
      </xdr:spPr>
      <xdr:txBody>
        <a:bodyPr wrap="square" rtlCol="1">
          <a:noAutofit/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8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הערה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:</a:t>
          </a:r>
          <a:r>
            <a:rPr kumimoji="0" lang="he-IL" sz="16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1. 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אם ישנם פערים משמעותיים מהנדרש/מתוכנן, יש לצרף הסבר מפורט.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2. אם יש שלביות ביצוע/ פיצול היתרים וכד' יש להזין בשורות נפרדות.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3.  אישור וועדה לתוכנית עיצוב- מהווה תנאי להקפאת התצורה 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4.  (*) אם דו"ח הייזום מוצג לאחר תחילת התכנון בפועל יש להזין את העמודה הרלוונטית בטבלה (עמודה </a:t>
          </a:r>
          <a:r>
            <a:rPr kumimoji="0" lang="en-US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D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)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</a:t>
          </a:r>
        </a:p>
      </xdr:txBody>
    </xdr:sp>
    <xdr:clientData/>
  </xdr:twoCellAnchor>
  <xdr:twoCellAnchor>
    <xdr:from>
      <xdr:col>0</xdr:col>
      <xdr:colOff>58393</xdr:colOff>
      <xdr:row>27</xdr:row>
      <xdr:rowOff>54429</xdr:rowOff>
    </xdr:from>
    <xdr:to>
      <xdr:col>0</xdr:col>
      <xdr:colOff>598393</xdr:colOff>
      <xdr:row>27</xdr:row>
      <xdr:rowOff>270429</xdr:rowOff>
    </xdr:to>
    <xdr:sp macro="" textlink="">
      <xdr:nvSpPr>
        <xdr:cNvPr id="3" name="מלבן 2"/>
        <xdr:cNvSpPr/>
      </xdr:nvSpPr>
      <xdr:spPr>
        <a:xfrm>
          <a:off x="23550516557" y="9665154"/>
          <a:ext cx="540000" cy="216000"/>
        </a:xfrm>
        <a:prstGeom prst="rect">
          <a:avLst/>
        </a:prstGeom>
        <a:solidFill>
          <a:schemeClr val="bg1">
            <a:lumMod val="65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r" rtl="1"/>
          <a:endParaRPr lang="he-IL" sz="1100"/>
        </a:p>
      </xdr:txBody>
    </xdr:sp>
    <xdr:clientData/>
  </xdr:twoCellAnchor>
  <xdr:twoCellAnchor>
    <xdr:from>
      <xdr:col>0</xdr:col>
      <xdr:colOff>58713</xdr:colOff>
      <xdr:row>29</xdr:row>
      <xdr:rowOff>40820</xdr:rowOff>
    </xdr:from>
    <xdr:to>
      <xdr:col>0</xdr:col>
      <xdr:colOff>598713</xdr:colOff>
      <xdr:row>29</xdr:row>
      <xdr:rowOff>256820</xdr:rowOff>
    </xdr:to>
    <xdr:sp macro="" textlink="">
      <xdr:nvSpPr>
        <xdr:cNvPr id="4" name="מלבן 3"/>
        <xdr:cNvSpPr/>
      </xdr:nvSpPr>
      <xdr:spPr>
        <a:xfrm>
          <a:off x="23550516237" y="10165895"/>
          <a:ext cx="540000" cy="216000"/>
        </a:xfrm>
        <a:prstGeom prst="rect">
          <a:avLst/>
        </a:prstGeom>
        <a:solidFill>
          <a:schemeClr val="bg1">
            <a:lumMod val="85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r" rtl="1"/>
          <a:endParaRPr lang="he-I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14</xdr:row>
      <xdr:rowOff>492125</xdr:rowOff>
    </xdr:from>
    <xdr:to>
      <xdr:col>20</xdr:col>
      <xdr:colOff>0</xdr:colOff>
      <xdr:row>19</xdr:row>
      <xdr:rowOff>15875</xdr:rowOff>
    </xdr:to>
    <xdr:sp macro="" textlink="">
      <xdr:nvSpPr>
        <xdr:cNvPr id="2" name="מלבן 1"/>
        <xdr:cNvSpPr/>
      </xdr:nvSpPr>
      <xdr:spPr>
        <a:xfrm>
          <a:off x="23639843500" y="8397875"/>
          <a:ext cx="25527000" cy="2063750"/>
        </a:xfrm>
        <a:prstGeom prst="rect">
          <a:avLst/>
        </a:prstGeom>
        <a:solidFill>
          <a:schemeClr val="tx2">
            <a:lumMod val="20000"/>
            <a:lumOff val="80000"/>
            <a:alpha val="58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r" rtl="1"/>
          <a:endParaRPr lang="he-IL" sz="1100"/>
        </a:p>
      </xdr:txBody>
    </xdr:sp>
    <xdr:clientData/>
  </xdr:twoCellAnchor>
  <xdr:twoCellAnchor>
    <xdr:from>
      <xdr:col>7</xdr:col>
      <xdr:colOff>1508125</xdr:colOff>
      <xdr:row>15</xdr:row>
      <xdr:rowOff>412750</xdr:rowOff>
    </xdr:from>
    <xdr:to>
      <xdr:col>12</xdr:col>
      <xdr:colOff>746125</xdr:colOff>
      <xdr:row>16</xdr:row>
      <xdr:rowOff>460375</xdr:rowOff>
    </xdr:to>
    <xdr:sp macro="" textlink="">
      <xdr:nvSpPr>
        <xdr:cNvPr id="3" name="TextBox 2"/>
        <xdr:cNvSpPr txBox="1"/>
      </xdr:nvSpPr>
      <xdr:spPr>
        <a:xfrm>
          <a:off x="23650908375" y="8826500"/>
          <a:ext cx="6540500" cy="555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ctr"/>
        <a:lstStyle/>
        <a:p>
          <a:pPr algn="ctr" rtl="1"/>
          <a:r>
            <a:rPr lang="he-IL" sz="2800">
              <a:latin typeface="David" panose="020E0502060401010101" pitchFamily="34" charset="-79"/>
              <a:cs typeface="David" panose="020E0502060401010101" pitchFamily="34" charset="-79"/>
            </a:rPr>
            <a:t>ימולא באבן</a:t>
          </a:r>
          <a:r>
            <a:rPr lang="he-IL" sz="2800" baseline="0">
              <a:latin typeface="David" panose="020E0502060401010101" pitchFamily="34" charset="-79"/>
              <a:cs typeface="David" panose="020E0502060401010101" pitchFamily="34" charset="-79"/>
            </a:rPr>
            <a:t> הדרך הבאה - אבן דרך מספר 6</a:t>
          </a:r>
          <a:endParaRPr lang="he-IL" sz="2800">
            <a:latin typeface="David" panose="020E0502060401010101" pitchFamily="34" charset="-79"/>
            <a:cs typeface="David" panose="020E0502060401010101" pitchFamily="34" charset="-79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1485446</xdr:colOff>
      <xdr:row>16</xdr:row>
      <xdr:rowOff>20410</xdr:rowOff>
    </xdr:from>
    <xdr:to>
      <xdr:col>12</xdr:col>
      <xdr:colOff>773339</xdr:colOff>
      <xdr:row>17</xdr:row>
      <xdr:rowOff>72571</xdr:rowOff>
    </xdr:to>
    <xdr:sp macro="" textlink="">
      <xdr:nvSpPr>
        <xdr:cNvPr id="5" name="TextBox 4"/>
        <xdr:cNvSpPr txBox="1"/>
      </xdr:nvSpPr>
      <xdr:spPr>
        <a:xfrm>
          <a:off x="23613688304" y="8674553"/>
          <a:ext cx="6540500" cy="555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ctr"/>
        <a:lstStyle/>
        <a:p>
          <a:pPr algn="ctr" rtl="1"/>
          <a:r>
            <a:rPr lang="he-IL" sz="2800">
              <a:latin typeface="David" panose="020E0502060401010101" pitchFamily="34" charset="-79"/>
              <a:cs typeface="David" panose="020E0502060401010101" pitchFamily="34" charset="-79"/>
            </a:rPr>
            <a:t>ימולא באבן</a:t>
          </a:r>
          <a:r>
            <a:rPr lang="he-IL" sz="2800" baseline="0">
              <a:latin typeface="David" panose="020E0502060401010101" pitchFamily="34" charset="-79"/>
              <a:cs typeface="David" panose="020E0502060401010101" pitchFamily="34" charset="-79"/>
            </a:rPr>
            <a:t> הדרך הבאה - אבן דרך מספר 6</a:t>
          </a:r>
          <a:endParaRPr lang="he-IL" sz="2800">
            <a:latin typeface="David" panose="020E0502060401010101" pitchFamily="34" charset="-79"/>
            <a:cs typeface="David" panose="020E0502060401010101" pitchFamily="34" charset="-79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333375</xdr:colOff>
      <xdr:row>22</xdr:row>
      <xdr:rowOff>47625</xdr:rowOff>
    </xdr:from>
    <xdr:to>
      <xdr:col>8</xdr:col>
      <xdr:colOff>1723107</xdr:colOff>
      <xdr:row>29</xdr:row>
      <xdr:rowOff>150009</xdr:rowOff>
    </xdr:to>
    <xdr:pic>
      <xdr:nvPicPr>
        <xdr:cNvPr id="2" name="tabl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30004493" y="5086350"/>
          <a:ext cx="1389732" cy="1454934"/>
        </a:xfrm>
        <a:prstGeom prst="rect">
          <a:avLst/>
        </a:prstGeom>
      </xdr:spPr>
    </xdr:pic>
    <xdr:clientData/>
  </xdr:twoCellAnchor>
  <xdr:twoCellAnchor editAs="oneCell">
    <xdr:from>
      <xdr:col>6</xdr:col>
      <xdr:colOff>1619251</xdr:colOff>
      <xdr:row>22</xdr:row>
      <xdr:rowOff>123825</xdr:rowOff>
    </xdr:from>
    <xdr:to>
      <xdr:col>7</xdr:col>
      <xdr:colOff>2238376</xdr:colOff>
      <xdr:row>29</xdr:row>
      <xdr:rowOff>162056</xdr:rowOff>
    </xdr:to>
    <xdr:pic>
      <xdr:nvPicPr>
        <xdr:cNvPr id="3" name="תמונה 2"/>
        <xdr:cNvPicPr>
          <a:picLocks noChangeAspect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46850" t="34546" r="29273" b="42999"/>
        <a:stretch/>
      </xdr:blipFill>
      <xdr:spPr>
        <a:xfrm>
          <a:off x="11232099074" y="5162550"/>
          <a:ext cx="2390775" cy="1390781"/>
        </a:xfrm>
        <a:prstGeom prst="rect">
          <a:avLst/>
        </a:prstGeom>
      </xdr:spPr>
    </xdr:pic>
    <xdr:clientData/>
  </xdr:twoCellAnchor>
  <xdr:oneCellAnchor>
    <xdr:from>
      <xdr:col>6</xdr:col>
      <xdr:colOff>1714500</xdr:colOff>
      <xdr:row>20</xdr:row>
      <xdr:rowOff>171450</xdr:rowOff>
    </xdr:from>
    <xdr:ext cx="1059137" cy="268984"/>
    <xdr:sp macro="" textlink="">
      <xdr:nvSpPr>
        <xdr:cNvPr id="4" name="TextBox 3"/>
        <xdr:cNvSpPr txBox="1"/>
      </xdr:nvSpPr>
      <xdr:spPr>
        <a:xfrm>
          <a:off x="11233335463" y="4810125"/>
          <a:ext cx="1059137" cy="268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1" anchor="t">
          <a:spAutoFit/>
        </a:bodyPr>
        <a:lstStyle/>
        <a:p>
          <a:pPr algn="r" rtl="1"/>
          <a:r>
            <a:rPr lang="he-IL" sz="1400" b="1">
              <a:latin typeface="David" panose="020E0502060401010101" pitchFamily="34" charset="-79"/>
              <a:cs typeface="David" panose="020E0502060401010101" pitchFamily="34" charset="-79"/>
            </a:rPr>
            <a:t>שיטות טיפול</a:t>
          </a:r>
        </a:p>
      </xdr:txBody>
    </xdr:sp>
    <xdr:clientData/>
  </xdr:oneCellAnchor>
  <xdr:twoCellAnchor editAs="oneCell">
    <xdr:from>
      <xdr:col>6</xdr:col>
      <xdr:colOff>1638300</xdr:colOff>
      <xdr:row>33</xdr:row>
      <xdr:rowOff>9526</xdr:rowOff>
    </xdr:from>
    <xdr:to>
      <xdr:col>7</xdr:col>
      <xdr:colOff>1563335</xdr:colOff>
      <xdr:row>40</xdr:row>
      <xdr:rowOff>180976</xdr:rowOff>
    </xdr:to>
    <xdr:pic>
      <xdr:nvPicPr>
        <xdr:cNvPr id="5" name="tabl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32774115" y="7210426"/>
          <a:ext cx="1696685" cy="1552575"/>
        </a:xfrm>
        <a:prstGeom prst="rect">
          <a:avLst/>
        </a:prstGeom>
      </xdr:spPr>
    </xdr:pic>
    <xdr:clientData/>
  </xdr:twoCellAnchor>
  <xdr:twoCellAnchor editAs="oneCell">
    <xdr:from>
      <xdr:col>7</xdr:col>
      <xdr:colOff>1710181</xdr:colOff>
      <xdr:row>33</xdr:row>
      <xdr:rowOff>0</xdr:rowOff>
    </xdr:from>
    <xdr:to>
      <xdr:col>8</xdr:col>
      <xdr:colOff>348106</xdr:colOff>
      <xdr:row>40</xdr:row>
      <xdr:rowOff>180976</xdr:rowOff>
    </xdr:to>
    <xdr:pic>
      <xdr:nvPicPr>
        <xdr:cNvPr id="6" name="tabl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231379494" y="7200900"/>
          <a:ext cx="1247775" cy="1562101"/>
        </a:xfrm>
        <a:prstGeom prst="rect">
          <a:avLst/>
        </a:prstGeom>
      </xdr:spPr>
    </xdr:pic>
    <xdr:clientData/>
  </xdr:twoCellAnchor>
  <xdr:twoCellAnchor editAs="oneCell">
    <xdr:from>
      <xdr:col>8</xdr:col>
      <xdr:colOff>428314</xdr:colOff>
      <xdr:row>33</xdr:row>
      <xdr:rowOff>9526</xdr:rowOff>
    </xdr:from>
    <xdr:to>
      <xdr:col>9</xdr:col>
      <xdr:colOff>5206</xdr:colOff>
      <xdr:row>40</xdr:row>
      <xdr:rowOff>171452</xdr:rowOff>
    </xdr:to>
    <xdr:pic>
      <xdr:nvPicPr>
        <xdr:cNvPr id="7" name="tabl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229969794" y="7210426"/>
          <a:ext cx="1329492" cy="1543051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19</xdr:row>
      <xdr:rowOff>114300</xdr:rowOff>
    </xdr:from>
    <xdr:to>
      <xdr:col>4</xdr:col>
      <xdr:colOff>95250</xdr:colOff>
      <xdr:row>29</xdr:row>
      <xdr:rowOff>123825</xdr:rowOff>
    </xdr:to>
    <xdr:pic>
      <xdr:nvPicPr>
        <xdr:cNvPr id="8" name="תמונה 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7585475" y="4552950"/>
          <a:ext cx="4714875" cy="1962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5</xdr:col>
      <xdr:colOff>542925</xdr:colOff>
      <xdr:row>42</xdr:row>
      <xdr:rowOff>142875</xdr:rowOff>
    </xdr:to>
    <xdr:pic>
      <xdr:nvPicPr>
        <xdr:cNvPr id="9" name="תמונה 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6423425" y="7229475"/>
          <a:ext cx="5895975" cy="1895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J35"/>
  <sheetViews>
    <sheetView showGridLines="0" rightToLeft="1" zoomScale="70" zoomScaleNormal="70" workbookViewId="0">
      <selection activeCell="C26" sqref="C26"/>
    </sheetView>
  </sheetViews>
  <sheetFormatPr defaultColWidth="18.875" defaultRowHeight="16.5" x14ac:dyDescent="0.2"/>
  <cols>
    <col min="1" max="1" width="18.875" style="5"/>
    <col min="2" max="2" width="8.75" style="38" customWidth="1"/>
    <col min="3" max="3" width="27.125" style="27" customWidth="1"/>
    <col min="4" max="5" width="17.625" style="27" customWidth="1"/>
    <col min="6" max="6" width="22.25" style="27" customWidth="1"/>
    <col min="7" max="7" width="21.25" style="27" customWidth="1"/>
    <col min="8" max="8" width="15.875" style="27" customWidth="1"/>
    <col min="9" max="9" width="21.125" style="27" customWidth="1"/>
    <col min="10" max="10" width="16.5" style="27" customWidth="1"/>
    <col min="11" max="16384" width="18.875" style="5"/>
  </cols>
  <sheetData>
    <row r="1" spans="2:10" x14ac:dyDescent="0.2">
      <c r="B1" s="1"/>
      <c r="C1" s="2"/>
      <c r="D1" s="2"/>
      <c r="E1" s="2"/>
      <c r="F1" s="3"/>
      <c r="G1" s="3"/>
      <c r="H1" s="3"/>
      <c r="I1" s="3" t="s">
        <v>2</v>
      </c>
      <c r="J1" s="4">
        <v>45748</v>
      </c>
    </row>
    <row r="2" spans="2:10" ht="20.25" x14ac:dyDescent="0.2">
      <c r="B2" s="6"/>
      <c r="C2" s="7"/>
      <c r="D2" s="7"/>
      <c r="E2" s="7"/>
      <c r="F2" s="8"/>
      <c r="G2" s="8"/>
      <c r="H2" s="8"/>
      <c r="I2" s="8"/>
      <c r="J2" s="8"/>
    </row>
    <row r="3" spans="2:10" s="9" customFormat="1" ht="26.25" x14ac:dyDescent="0.2">
      <c r="B3" s="205" t="s">
        <v>144</v>
      </c>
      <c r="C3" s="205"/>
      <c r="D3" s="205"/>
      <c r="E3" s="205"/>
      <c r="F3" s="205"/>
      <c r="G3" s="205"/>
      <c r="H3" s="205"/>
      <c r="I3" s="205"/>
      <c r="J3" s="205"/>
    </row>
    <row r="4" spans="2:10" s="10" customFormat="1" ht="20.25" x14ac:dyDescent="0.2">
      <c r="B4" s="8"/>
      <c r="C4" s="8"/>
      <c r="D4" s="8"/>
      <c r="E4" s="8"/>
      <c r="F4" s="8"/>
      <c r="G4" s="8"/>
      <c r="H4" s="8"/>
      <c r="I4" s="8"/>
      <c r="J4" s="8"/>
    </row>
    <row r="5" spans="2:10" ht="20.25" x14ac:dyDescent="0.2">
      <c r="B5" s="6"/>
      <c r="C5" s="8"/>
      <c r="D5" s="8"/>
      <c r="E5" s="8"/>
      <c r="F5" s="8"/>
      <c r="G5" s="8"/>
      <c r="H5" s="8"/>
      <c r="I5" s="8"/>
      <c r="J5" s="8"/>
    </row>
    <row r="6" spans="2:10" s="11" customFormat="1" ht="20.45" customHeight="1" x14ac:dyDescent="0.2">
      <c r="B6" s="206" t="s">
        <v>1</v>
      </c>
      <c r="C6" s="206" t="s">
        <v>3</v>
      </c>
      <c r="D6" s="206" t="s">
        <v>4</v>
      </c>
      <c r="E6" s="206" t="s">
        <v>145</v>
      </c>
      <c r="F6" s="208" t="s">
        <v>5</v>
      </c>
      <c r="G6" s="209"/>
      <c r="H6" s="209"/>
      <c r="I6" s="209"/>
      <c r="J6" s="206" t="s">
        <v>0</v>
      </c>
    </row>
    <row r="7" spans="2:10" s="11" customFormat="1" ht="93" x14ac:dyDescent="0.2">
      <c r="B7" s="207"/>
      <c r="C7" s="207"/>
      <c r="D7" s="207"/>
      <c r="E7" s="207"/>
      <c r="F7" s="12" t="s">
        <v>6</v>
      </c>
      <c r="G7" s="12" t="s">
        <v>7</v>
      </c>
      <c r="H7" s="12" t="s">
        <v>8</v>
      </c>
      <c r="I7" s="12" t="s">
        <v>9</v>
      </c>
      <c r="J7" s="207"/>
    </row>
    <row r="8" spans="2:10" s="11" customFormat="1" ht="20.25" x14ac:dyDescent="0.2">
      <c r="B8" s="93" t="s">
        <v>10</v>
      </c>
      <c r="C8" s="93" t="s">
        <v>11</v>
      </c>
      <c r="D8" s="93" t="s">
        <v>12</v>
      </c>
      <c r="E8" s="93" t="s">
        <v>13</v>
      </c>
      <c r="F8" s="13" t="s">
        <v>14</v>
      </c>
      <c r="G8" s="13" t="s">
        <v>15</v>
      </c>
      <c r="H8" s="13" t="s">
        <v>16</v>
      </c>
      <c r="I8" s="13" t="s">
        <v>17</v>
      </c>
      <c r="J8" s="93" t="s">
        <v>18</v>
      </c>
    </row>
    <row r="9" spans="2:10" ht="18.75" x14ac:dyDescent="0.2">
      <c r="B9" s="14">
        <v>1</v>
      </c>
      <c r="C9" s="212" t="s">
        <v>19</v>
      </c>
      <c r="D9" s="15" t="s">
        <v>20</v>
      </c>
      <c r="E9" s="15">
        <v>8</v>
      </c>
      <c r="F9" s="16"/>
      <c r="G9" s="17"/>
      <c r="H9" s="17"/>
      <c r="I9" s="18"/>
      <c r="J9" s="18"/>
    </row>
    <row r="10" spans="2:10" ht="18.75" x14ac:dyDescent="0.2">
      <c r="B10" s="19">
        <v>2</v>
      </c>
      <c r="C10" s="213"/>
      <c r="D10" s="15" t="s">
        <v>21</v>
      </c>
      <c r="E10" s="15">
        <v>6</v>
      </c>
      <c r="F10" s="17"/>
      <c r="G10" s="17"/>
      <c r="H10" s="17"/>
      <c r="I10" s="17"/>
      <c r="J10" s="18"/>
    </row>
    <row r="11" spans="2:10" ht="18.75" x14ac:dyDescent="0.2">
      <c r="B11" s="14">
        <v>3</v>
      </c>
      <c r="C11" s="213"/>
      <c r="D11" s="15" t="s">
        <v>22</v>
      </c>
      <c r="E11" s="15">
        <v>3</v>
      </c>
      <c r="F11" s="17"/>
      <c r="G11" s="17"/>
      <c r="H11" s="17"/>
      <c r="I11" s="17"/>
      <c r="J11" s="18"/>
    </row>
    <row r="12" spans="2:10" s="22" customFormat="1" ht="18.75" x14ac:dyDescent="0.2">
      <c r="B12" s="19">
        <v>4</v>
      </c>
      <c r="C12" s="213"/>
      <c r="D12" s="15" t="s">
        <v>23</v>
      </c>
      <c r="E12" s="15">
        <v>1</v>
      </c>
      <c r="F12" s="20"/>
      <c r="G12" s="20"/>
      <c r="H12" s="20"/>
      <c r="I12" s="20"/>
      <c r="J12" s="21"/>
    </row>
    <row r="13" spans="2:10" ht="18.75" x14ac:dyDescent="0.2">
      <c r="B13" s="14">
        <v>5</v>
      </c>
      <c r="C13" s="213"/>
      <c r="D13" s="15" t="s">
        <v>24</v>
      </c>
      <c r="E13" s="15">
        <v>1</v>
      </c>
      <c r="F13" s="17"/>
      <c r="G13" s="16"/>
      <c r="H13" s="17"/>
      <c r="I13" s="17"/>
      <c r="J13" s="18"/>
    </row>
    <row r="14" spans="2:10" ht="18.75" x14ac:dyDescent="0.2">
      <c r="B14" s="14">
        <v>6</v>
      </c>
      <c r="C14" s="213"/>
      <c r="D14" s="15" t="s">
        <v>25</v>
      </c>
      <c r="E14" s="15">
        <v>1</v>
      </c>
      <c r="F14" s="17"/>
      <c r="G14" s="16"/>
      <c r="H14" s="23"/>
      <c r="I14" s="17"/>
      <c r="J14" s="18"/>
    </row>
    <row r="15" spans="2:10" ht="18.75" x14ac:dyDescent="0.2">
      <c r="B15" s="14">
        <v>7</v>
      </c>
      <c r="C15" s="213"/>
      <c r="D15" s="15"/>
      <c r="E15" s="15"/>
      <c r="F15" s="17"/>
      <c r="G15" s="16"/>
      <c r="H15" s="23"/>
      <c r="I15" s="17"/>
      <c r="J15" s="18"/>
    </row>
    <row r="16" spans="2:10" s="27" customFormat="1" ht="35.1" customHeight="1" x14ac:dyDescent="0.2">
      <c r="B16" s="14">
        <v>8</v>
      </c>
      <c r="C16" s="214"/>
      <c r="D16" s="215" t="s">
        <v>26</v>
      </c>
      <c r="E16" s="216"/>
      <c r="F16" s="24"/>
      <c r="G16" s="24"/>
      <c r="H16" s="25"/>
      <c r="I16" s="24"/>
      <c r="J16" s="26" t="s">
        <v>27</v>
      </c>
    </row>
    <row r="17" spans="2:10" ht="18.75" x14ac:dyDescent="0.2">
      <c r="B17" s="19">
        <v>9</v>
      </c>
      <c r="C17" s="213" t="s">
        <v>28</v>
      </c>
      <c r="D17" s="15" t="s">
        <v>28</v>
      </c>
      <c r="E17" s="15">
        <v>1</v>
      </c>
      <c r="F17" s="17"/>
      <c r="G17" s="28"/>
      <c r="H17" s="17"/>
      <c r="I17" s="29"/>
      <c r="J17" s="29"/>
    </row>
    <row r="18" spans="2:10" ht="18.75" x14ac:dyDescent="0.2">
      <c r="B18" s="14">
        <v>10</v>
      </c>
      <c r="C18" s="213"/>
      <c r="D18" s="15" t="s">
        <v>29</v>
      </c>
      <c r="E18" s="15">
        <v>1</v>
      </c>
      <c r="F18" s="17"/>
      <c r="G18" s="16"/>
      <c r="H18" s="17"/>
      <c r="I18" s="17"/>
      <c r="J18" s="18"/>
    </row>
    <row r="19" spans="2:10" ht="18.75" x14ac:dyDescent="0.2">
      <c r="B19" s="19">
        <v>11</v>
      </c>
      <c r="C19" s="213"/>
      <c r="D19" s="15" t="s">
        <v>30</v>
      </c>
      <c r="E19" s="15">
        <v>1</v>
      </c>
      <c r="F19" s="17"/>
      <c r="G19" s="28"/>
      <c r="H19" s="17"/>
      <c r="I19" s="29"/>
      <c r="J19" s="29"/>
    </row>
    <row r="20" spans="2:10" ht="18.75" x14ac:dyDescent="0.2">
      <c r="B20" s="14">
        <v>12</v>
      </c>
      <c r="C20" s="213"/>
      <c r="D20" s="30" t="s">
        <v>31</v>
      </c>
      <c r="E20" s="30">
        <v>2</v>
      </c>
      <c r="F20" s="17"/>
      <c r="G20" s="16"/>
      <c r="H20" s="17"/>
      <c r="I20" s="17"/>
      <c r="J20" s="18"/>
    </row>
    <row r="21" spans="2:10" ht="18.75" x14ac:dyDescent="0.2">
      <c r="B21" s="14">
        <v>13</v>
      </c>
      <c r="C21" s="213"/>
      <c r="D21" s="30"/>
      <c r="E21" s="30"/>
      <c r="F21" s="17"/>
      <c r="G21" s="16"/>
      <c r="H21" s="23"/>
      <c r="I21" s="17"/>
      <c r="J21" s="18"/>
    </row>
    <row r="22" spans="2:10" s="27" customFormat="1" ht="35.1" customHeight="1" x14ac:dyDescent="0.2">
      <c r="B22" s="14">
        <v>14</v>
      </c>
      <c r="C22" s="214"/>
      <c r="D22" s="215" t="s">
        <v>32</v>
      </c>
      <c r="E22" s="216"/>
      <c r="F22" s="24"/>
      <c r="G22" s="24"/>
      <c r="H22" s="25"/>
      <c r="I22" s="24"/>
      <c r="J22" s="26" t="s">
        <v>27</v>
      </c>
    </row>
    <row r="23" spans="2:10" ht="18.75" x14ac:dyDescent="0.2">
      <c r="B23" s="19">
        <v>15</v>
      </c>
      <c r="C23" s="217" t="s">
        <v>33</v>
      </c>
      <c r="D23" s="219" t="s">
        <v>34</v>
      </c>
      <c r="E23" s="220"/>
      <c r="F23" s="17"/>
      <c r="G23" s="16"/>
      <c r="H23" s="17"/>
      <c r="I23" s="17"/>
      <c r="J23" s="18"/>
    </row>
    <row r="24" spans="2:10" ht="18.75" x14ac:dyDescent="0.2">
      <c r="B24" s="19">
        <v>16</v>
      </c>
      <c r="C24" s="218"/>
      <c r="D24" s="219" t="s">
        <v>35</v>
      </c>
      <c r="E24" s="220"/>
      <c r="F24" s="17"/>
      <c r="G24" s="16"/>
      <c r="H24" s="17"/>
      <c r="I24" s="17"/>
      <c r="J24" s="18"/>
    </row>
    <row r="25" spans="2:10" s="27" customFormat="1" ht="35.1" customHeight="1" x14ac:dyDescent="0.2">
      <c r="B25" s="31">
        <v>17</v>
      </c>
      <c r="C25" s="210" t="s">
        <v>36</v>
      </c>
      <c r="D25" s="211"/>
      <c r="E25" s="211"/>
      <c r="F25" s="211"/>
      <c r="G25" s="211"/>
      <c r="H25" s="24"/>
      <c r="I25" s="24"/>
      <c r="J25" s="26"/>
    </row>
    <row r="26" spans="2:10" s="27" customFormat="1" ht="35.1" customHeight="1" x14ac:dyDescent="0.2">
      <c r="B26" s="32">
        <v>18</v>
      </c>
      <c r="C26" s="33" t="s">
        <v>146</v>
      </c>
      <c r="D26" s="34"/>
      <c r="E26" s="34"/>
      <c r="F26" s="34"/>
      <c r="G26" s="34"/>
      <c r="H26" s="35"/>
      <c r="I26" s="36"/>
      <c r="J26" s="37"/>
    </row>
    <row r="27" spans="2:10" s="27" customFormat="1" ht="35.1" customHeight="1" x14ac:dyDescent="0.2">
      <c r="B27" s="32">
        <v>19</v>
      </c>
      <c r="C27" s="33" t="s">
        <v>147</v>
      </c>
      <c r="D27" s="34"/>
      <c r="E27" s="34"/>
      <c r="F27" s="34"/>
      <c r="G27" s="34"/>
      <c r="H27" s="35"/>
      <c r="I27" s="36"/>
      <c r="J27" s="37"/>
    </row>
    <row r="34" spans="2:6" s="27" customFormat="1" x14ac:dyDescent="0.2">
      <c r="B34" s="38"/>
      <c r="F34" s="39"/>
    </row>
    <row r="35" spans="2:6" s="27" customFormat="1" x14ac:dyDescent="0.2">
      <c r="B35" s="38"/>
      <c r="F35" s="39"/>
    </row>
  </sheetData>
  <autoFilter ref="B8:J27"/>
  <mergeCells count="15">
    <mergeCell ref="C25:G25"/>
    <mergeCell ref="C9:C16"/>
    <mergeCell ref="D16:E16"/>
    <mergeCell ref="C17:C22"/>
    <mergeCell ref="D22:E22"/>
    <mergeCell ref="C23:C24"/>
    <mergeCell ref="D23:E23"/>
    <mergeCell ref="D24:E24"/>
    <mergeCell ref="B3:J3"/>
    <mergeCell ref="B6:B7"/>
    <mergeCell ref="C6:C7"/>
    <mergeCell ref="D6:D7"/>
    <mergeCell ref="E6:E7"/>
    <mergeCell ref="F6:I6"/>
    <mergeCell ref="J6:J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Y14"/>
  <sheetViews>
    <sheetView showGridLines="0" rightToLeft="1" zoomScale="70" zoomScaleNormal="70" workbookViewId="0">
      <selection activeCell="C26" sqref="C26"/>
    </sheetView>
  </sheetViews>
  <sheetFormatPr defaultColWidth="18.875" defaultRowHeight="16.5" x14ac:dyDescent="0.2"/>
  <cols>
    <col min="1" max="1" width="10.625" style="38" customWidth="1"/>
    <col min="2" max="2" width="11.875" style="27" customWidth="1"/>
    <col min="3" max="3" width="10.625" style="27" customWidth="1"/>
    <col min="4" max="16" width="11.625" style="27" customWidth="1"/>
    <col min="17" max="17" width="15.5" style="27" bestFit="1" customWidth="1"/>
    <col min="18" max="19" width="11.625" style="27" customWidth="1"/>
    <col min="20" max="20" width="15.25" style="27" customWidth="1"/>
    <col min="21" max="21" width="12.75" style="27" customWidth="1"/>
    <col min="22" max="22" width="11.625" style="27" customWidth="1"/>
    <col min="23" max="23" width="15.625" style="27" customWidth="1"/>
    <col min="24" max="24" width="11.625" style="27" customWidth="1"/>
    <col min="25" max="25" width="15.625" style="27" customWidth="1"/>
    <col min="26" max="16384" width="18.875" style="5"/>
  </cols>
  <sheetData>
    <row r="1" spans="1:2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3"/>
      <c r="W1" s="3"/>
      <c r="X1" s="3"/>
      <c r="Y1" s="4">
        <v>45748</v>
      </c>
    </row>
    <row r="2" spans="1:25" ht="20.25" x14ac:dyDescent="0.2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8"/>
      <c r="T2" s="8"/>
      <c r="U2" s="8"/>
      <c r="V2" s="8"/>
      <c r="W2" s="8"/>
      <c r="X2" s="8"/>
      <c r="Y2" s="8"/>
    </row>
    <row r="3" spans="1:25" s="9" customFormat="1" ht="45.75" customHeight="1" x14ac:dyDescent="0.2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205" t="s">
        <v>98</v>
      </c>
      <c r="M3" s="205"/>
      <c r="N3" s="205"/>
      <c r="O3" s="205"/>
      <c r="P3" s="205"/>
      <c r="Q3" s="91"/>
      <c r="R3" s="91"/>
      <c r="S3" s="91"/>
      <c r="T3" s="91"/>
      <c r="U3" s="91"/>
      <c r="V3" s="91"/>
      <c r="W3" s="91"/>
      <c r="X3" s="91"/>
      <c r="Y3" s="91"/>
    </row>
    <row r="4" spans="1:25" s="9" customFormat="1" ht="26.25" x14ac:dyDescent="0.2">
      <c r="A4" s="205" t="s">
        <v>99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</row>
    <row r="5" spans="1:25" ht="20.25" x14ac:dyDescent="0.2">
      <c r="A5" s="6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s="11" customFormat="1" ht="26.25" customHeight="1" x14ac:dyDescent="0.2">
      <c r="A6" s="221" t="s">
        <v>1</v>
      </c>
      <c r="B6" s="223" t="s">
        <v>100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4" t="s">
        <v>43</v>
      </c>
      <c r="T6" s="225"/>
      <c r="U6" s="225"/>
      <c r="V6" s="225"/>
      <c r="W6" s="225"/>
      <c r="X6" s="225"/>
      <c r="Y6" s="92" t="s">
        <v>0</v>
      </c>
    </row>
    <row r="7" spans="1:25" s="11" customFormat="1" ht="103.5" customHeight="1" x14ac:dyDescent="0.2">
      <c r="A7" s="222"/>
      <c r="B7" s="94" t="s">
        <v>101</v>
      </c>
      <c r="C7" s="40" t="s">
        <v>102</v>
      </c>
      <c r="D7" s="40" t="s">
        <v>44</v>
      </c>
      <c r="E7" s="40" t="s">
        <v>103</v>
      </c>
      <c r="F7" s="40" t="s">
        <v>104</v>
      </c>
      <c r="G7" s="40" t="s">
        <v>105</v>
      </c>
      <c r="H7" s="40" t="s">
        <v>106</v>
      </c>
      <c r="I7" s="40" t="s">
        <v>107</v>
      </c>
      <c r="J7" s="40" t="s">
        <v>108</v>
      </c>
      <c r="K7" s="40" t="s">
        <v>109</v>
      </c>
      <c r="L7" s="40" t="s">
        <v>110</v>
      </c>
      <c r="M7" s="40" t="s">
        <v>111</v>
      </c>
      <c r="N7" s="40" t="s">
        <v>112</v>
      </c>
      <c r="O7" s="40" t="s">
        <v>45</v>
      </c>
      <c r="P7" s="40" t="s">
        <v>113</v>
      </c>
      <c r="Q7" s="40" t="s">
        <v>114</v>
      </c>
      <c r="R7" s="40" t="s">
        <v>115</v>
      </c>
      <c r="S7" s="13" t="s">
        <v>116</v>
      </c>
      <c r="T7" s="13" t="s">
        <v>117</v>
      </c>
      <c r="U7" s="13" t="s">
        <v>46</v>
      </c>
      <c r="V7" s="13" t="s">
        <v>118</v>
      </c>
      <c r="W7" s="13" t="s">
        <v>119</v>
      </c>
      <c r="X7" s="13" t="s">
        <v>120</v>
      </c>
      <c r="Y7" s="93"/>
    </row>
    <row r="8" spans="1:25" s="11" customFormat="1" ht="27" customHeight="1" x14ac:dyDescent="0.2">
      <c r="A8" s="93" t="s">
        <v>10</v>
      </c>
      <c r="B8" s="96" t="s">
        <v>11</v>
      </c>
      <c r="C8" s="40" t="s">
        <v>12</v>
      </c>
      <c r="D8" s="40" t="s">
        <v>13</v>
      </c>
      <c r="E8" s="40" t="s">
        <v>14</v>
      </c>
      <c r="F8" s="40" t="s">
        <v>15</v>
      </c>
      <c r="G8" s="40" t="s">
        <v>16</v>
      </c>
      <c r="H8" s="40" t="s">
        <v>17</v>
      </c>
      <c r="I8" s="40" t="s">
        <v>18</v>
      </c>
      <c r="J8" s="40" t="s">
        <v>37</v>
      </c>
      <c r="K8" s="40" t="s">
        <v>38</v>
      </c>
      <c r="L8" s="40" t="s">
        <v>39</v>
      </c>
      <c r="M8" s="40" t="s">
        <v>40</v>
      </c>
      <c r="N8" s="40" t="s">
        <v>41</v>
      </c>
      <c r="O8" s="40" t="s">
        <v>42</v>
      </c>
      <c r="P8" s="40" t="s">
        <v>57</v>
      </c>
      <c r="Q8" s="40" t="s">
        <v>58</v>
      </c>
      <c r="R8" s="40" t="s">
        <v>59</v>
      </c>
      <c r="S8" s="98" t="s">
        <v>121</v>
      </c>
      <c r="T8" s="13" t="s">
        <v>122</v>
      </c>
      <c r="U8" s="13" t="s">
        <v>123</v>
      </c>
      <c r="V8" s="13" t="s">
        <v>124</v>
      </c>
      <c r="W8" s="13" t="s">
        <v>125</v>
      </c>
      <c r="X8" s="13" t="s">
        <v>126</v>
      </c>
      <c r="Y8" s="93" t="s">
        <v>127</v>
      </c>
    </row>
    <row r="9" spans="1:25" s="11" customFormat="1" ht="37.5" customHeight="1" x14ac:dyDescent="0.2">
      <c r="A9" s="92" t="s">
        <v>128</v>
      </c>
      <c r="B9" s="96">
        <v>2</v>
      </c>
      <c r="C9" s="40">
        <v>2</v>
      </c>
      <c r="D9" s="40">
        <v>3</v>
      </c>
      <c r="E9" s="40">
        <v>2</v>
      </c>
      <c r="F9" s="40">
        <v>3</v>
      </c>
      <c r="G9" s="40">
        <v>2</v>
      </c>
      <c r="H9" s="40">
        <v>3</v>
      </c>
      <c r="I9" s="40">
        <v>4</v>
      </c>
      <c r="J9" s="40">
        <v>2</v>
      </c>
      <c r="K9" s="40">
        <v>3</v>
      </c>
      <c r="L9" s="40">
        <v>4</v>
      </c>
      <c r="M9" s="40">
        <v>2</v>
      </c>
      <c r="N9" s="40">
        <v>4</v>
      </c>
      <c r="O9" s="40">
        <v>5</v>
      </c>
      <c r="P9" s="40">
        <v>2</v>
      </c>
      <c r="Q9" s="40" t="s">
        <v>129</v>
      </c>
      <c r="R9" s="40">
        <v>5</v>
      </c>
      <c r="S9" s="13">
        <v>2</v>
      </c>
      <c r="T9" s="13" t="s">
        <v>130</v>
      </c>
      <c r="U9" s="13">
        <v>5</v>
      </c>
      <c r="V9" s="13">
        <v>2</v>
      </c>
      <c r="W9" s="13" t="s">
        <v>131</v>
      </c>
      <c r="X9" s="13">
        <v>6</v>
      </c>
      <c r="Y9" s="93"/>
    </row>
    <row r="10" spans="1:25" s="11" customFormat="1" ht="81" x14ac:dyDescent="0.2">
      <c r="A10" s="97" t="s">
        <v>132</v>
      </c>
      <c r="B10" s="96" t="s">
        <v>47</v>
      </c>
      <c r="C10" s="40" t="s">
        <v>48</v>
      </c>
      <c r="D10" s="40" t="s">
        <v>133</v>
      </c>
      <c r="E10" s="40" t="s">
        <v>48</v>
      </c>
      <c r="F10" s="40" t="s">
        <v>134</v>
      </c>
      <c r="G10" s="40" t="s">
        <v>48</v>
      </c>
      <c r="H10" s="40" t="s">
        <v>134</v>
      </c>
      <c r="I10" s="40" t="s">
        <v>135</v>
      </c>
      <c r="J10" s="40" t="s">
        <v>48</v>
      </c>
      <c r="K10" s="40" t="s">
        <v>134</v>
      </c>
      <c r="L10" s="40" t="s">
        <v>135</v>
      </c>
      <c r="M10" s="40" t="s">
        <v>47</v>
      </c>
      <c r="N10" s="40" t="s">
        <v>135</v>
      </c>
      <c r="O10" s="40" t="s">
        <v>136</v>
      </c>
      <c r="P10" s="40" t="s">
        <v>48</v>
      </c>
      <c r="Q10" s="40" t="s">
        <v>137</v>
      </c>
      <c r="R10" s="40" t="s">
        <v>138</v>
      </c>
      <c r="S10" s="13" t="s">
        <v>48</v>
      </c>
      <c r="T10" s="13" t="s">
        <v>137</v>
      </c>
      <c r="U10" s="13" t="s">
        <v>139</v>
      </c>
      <c r="V10" s="13" t="s">
        <v>48</v>
      </c>
      <c r="W10" s="13" t="s">
        <v>140</v>
      </c>
      <c r="X10" s="13" t="s">
        <v>141</v>
      </c>
      <c r="Y10" s="93"/>
    </row>
    <row r="11" spans="1:25" ht="39.950000000000003" customHeight="1" x14ac:dyDescent="0.2">
      <c r="A11" s="99">
        <v>1</v>
      </c>
      <c r="B11" s="41"/>
      <c r="C11" s="41"/>
      <c r="D11" s="41"/>
      <c r="E11" s="41"/>
      <c r="F11" s="41"/>
      <c r="G11" s="41"/>
      <c r="H11" s="41"/>
      <c r="I11" s="41"/>
      <c r="J11" s="43"/>
      <c r="K11" s="43"/>
      <c r="L11" s="41"/>
      <c r="M11" s="43"/>
      <c r="N11" s="43"/>
      <c r="O11" s="43"/>
      <c r="P11" s="41"/>
      <c r="Q11" s="41"/>
      <c r="R11" s="43"/>
      <c r="S11" s="43"/>
      <c r="T11" s="43"/>
      <c r="U11" s="43"/>
      <c r="V11" s="44"/>
      <c r="W11" s="44"/>
      <c r="X11" s="42"/>
      <c r="Y11" s="45"/>
    </row>
    <row r="12" spans="1:25" ht="39.950000000000003" customHeight="1" x14ac:dyDescent="0.2">
      <c r="A12" s="100">
        <v>2</v>
      </c>
      <c r="B12" s="41"/>
      <c r="C12" s="41"/>
      <c r="D12" s="41"/>
      <c r="E12" s="41"/>
      <c r="F12" s="41"/>
      <c r="G12" s="41"/>
      <c r="H12" s="41"/>
      <c r="I12" s="41"/>
      <c r="J12" s="44"/>
      <c r="K12" s="44"/>
      <c r="L12" s="41"/>
      <c r="M12" s="44"/>
      <c r="N12" s="44"/>
      <c r="O12" s="44"/>
      <c r="P12" s="41"/>
      <c r="Q12" s="41"/>
      <c r="R12" s="44"/>
      <c r="S12" s="44"/>
      <c r="T12" s="44"/>
      <c r="U12" s="44"/>
      <c r="V12" s="44"/>
      <c r="W12" s="44"/>
      <c r="X12" s="42"/>
      <c r="Y12" s="45"/>
    </row>
    <row r="13" spans="1:25" ht="39.950000000000003" customHeight="1" x14ac:dyDescent="0.2">
      <c r="A13" s="99">
        <v>3</v>
      </c>
      <c r="B13" s="41"/>
      <c r="C13" s="41"/>
      <c r="D13" s="41"/>
      <c r="E13" s="41"/>
      <c r="F13" s="41"/>
      <c r="G13" s="41"/>
      <c r="H13" s="41"/>
      <c r="I13" s="41"/>
      <c r="J13" s="44"/>
      <c r="K13" s="44"/>
      <c r="L13" s="41"/>
      <c r="M13" s="44"/>
      <c r="N13" s="44"/>
      <c r="O13" s="44"/>
      <c r="P13" s="41"/>
      <c r="Q13" s="41"/>
      <c r="R13" s="44"/>
      <c r="S13" s="44"/>
      <c r="T13" s="44"/>
      <c r="U13" s="44"/>
      <c r="V13" s="44"/>
      <c r="W13" s="44"/>
      <c r="X13" s="42"/>
      <c r="Y13" s="45"/>
    </row>
    <row r="14" spans="1:25" s="22" customFormat="1" ht="39.950000000000003" customHeight="1" x14ac:dyDescent="0.2">
      <c r="A14" s="100">
        <v>4</v>
      </c>
      <c r="B14" s="41"/>
      <c r="C14" s="41"/>
      <c r="D14" s="41"/>
      <c r="E14" s="41"/>
      <c r="F14" s="41"/>
      <c r="G14" s="41"/>
      <c r="H14" s="41"/>
      <c r="I14" s="41"/>
      <c r="J14" s="42"/>
      <c r="K14" s="42"/>
      <c r="L14" s="41"/>
      <c r="M14" s="42"/>
      <c r="N14" s="42"/>
      <c r="O14" s="42"/>
      <c r="P14" s="41"/>
      <c r="Q14" s="41"/>
      <c r="R14" s="42"/>
      <c r="S14" s="42"/>
      <c r="T14" s="42"/>
      <c r="U14" s="42"/>
      <c r="V14" s="42"/>
      <c r="W14" s="42"/>
      <c r="X14" s="42"/>
      <c r="Y14" s="46"/>
    </row>
  </sheetData>
  <mergeCells count="5">
    <mergeCell ref="L3:P3"/>
    <mergeCell ref="A4:Y4"/>
    <mergeCell ref="A6:A7"/>
    <mergeCell ref="B6:R6"/>
    <mergeCell ref="S6:X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Y30"/>
  <sheetViews>
    <sheetView showGridLines="0" rightToLeft="1" zoomScale="70" zoomScaleNormal="70" workbookViewId="0">
      <selection activeCell="I29" sqref="I29"/>
    </sheetView>
  </sheetViews>
  <sheetFormatPr defaultColWidth="18.875" defaultRowHeight="16.5" x14ac:dyDescent="0.2"/>
  <cols>
    <col min="1" max="1" width="10.625" style="38" customWidth="1"/>
    <col min="2" max="24" width="11.625" style="27" customWidth="1"/>
    <col min="25" max="25" width="15.625" style="27" customWidth="1"/>
    <col min="26" max="16384" width="18.875" style="5"/>
  </cols>
  <sheetData>
    <row r="1" spans="1:2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3"/>
      <c r="W1" s="3"/>
      <c r="X1" s="3"/>
      <c r="Y1" s="4">
        <v>45748</v>
      </c>
    </row>
    <row r="2" spans="1:25" ht="20.25" x14ac:dyDescent="0.2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8"/>
      <c r="T2" s="8"/>
      <c r="U2" s="8"/>
      <c r="V2" s="8"/>
      <c r="W2" s="8"/>
      <c r="X2" s="8"/>
      <c r="Y2" s="8"/>
    </row>
    <row r="3" spans="1:25" s="9" customFormat="1" ht="26.25" customHeight="1" x14ac:dyDescent="0.2">
      <c r="A3" s="205" t="s">
        <v>142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</row>
    <row r="4" spans="1:25" s="9" customFormat="1" ht="26.25" x14ac:dyDescent="0.2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</row>
    <row r="5" spans="1:25" ht="16.5" customHeight="1" x14ac:dyDescent="0.2">
      <c r="A5" s="6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s="11" customFormat="1" ht="26.25" customHeight="1" x14ac:dyDescent="0.2">
      <c r="A6" s="221" t="s">
        <v>1</v>
      </c>
      <c r="B6" s="227" t="s">
        <v>100</v>
      </c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9"/>
      <c r="S6" s="224" t="s">
        <v>43</v>
      </c>
      <c r="T6" s="225"/>
      <c r="U6" s="225"/>
      <c r="V6" s="225"/>
      <c r="W6" s="225"/>
      <c r="X6" s="230"/>
      <c r="Y6" s="221" t="s">
        <v>0</v>
      </c>
    </row>
    <row r="7" spans="1:25" s="11" customFormat="1" ht="103.5" customHeight="1" x14ac:dyDescent="0.2">
      <c r="A7" s="222"/>
      <c r="B7" s="94" t="s">
        <v>101</v>
      </c>
      <c r="C7" s="40" t="s">
        <v>102</v>
      </c>
      <c r="D7" s="40" t="s">
        <v>44</v>
      </c>
      <c r="E7" s="40" t="s">
        <v>103</v>
      </c>
      <c r="F7" s="40" t="s">
        <v>104</v>
      </c>
      <c r="G7" s="40" t="s">
        <v>105</v>
      </c>
      <c r="H7" s="40" t="s">
        <v>106</v>
      </c>
      <c r="I7" s="40" t="s">
        <v>107</v>
      </c>
      <c r="J7" s="40" t="s">
        <v>108</v>
      </c>
      <c r="K7" s="40" t="s">
        <v>109</v>
      </c>
      <c r="L7" s="40" t="s">
        <v>110</v>
      </c>
      <c r="M7" s="40" t="s">
        <v>111</v>
      </c>
      <c r="N7" s="40" t="s">
        <v>112</v>
      </c>
      <c r="O7" s="40" t="s">
        <v>45</v>
      </c>
      <c r="P7" s="40" t="s">
        <v>113</v>
      </c>
      <c r="Q7" s="40" t="s">
        <v>114</v>
      </c>
      <c r="R7" s="40" t="s">
        <v>115</v>
      </c>
      <c r="S7" s="13" t="s">
        <v>116</v>
      </c>
      <c r="T7" s="13" t="s">
        <v>117</v>
      </c>
      <c r="U7" s="13" t="s">
        <v>46</v>
      </c>
      <c r="V7" s="13" t="s">
        <v>118</v>
      </c>
      <c r="W7" s="13" t="s">
        <v>119</v>
      </c>
      <c r="X7" s="13" t="s">
        <v>120</v>
      </c>
      <c r="Y7" s="222"/>
    </row>
    <row r="8" spans="1:25" s="11" customFormat="1" ht="27" customHeight="1" x14ac:dyDescent="0.2">
      <c r="A8" s="93" t="s">
        <v>10</v>
      </c>
      <c r="B8" s="96" t="s">
        <v>11</v>
      </c>
      <c r="C8" s="40" t="s">
        <v>12</v>
      </c>
      <c r="D8" s="40" t="s">
        <v>13</v>
      </c>
      <c r="E8" s="40" t="s">
        <v>14</v>
      </c>
      <c r="F8" s="40" t="s">
        <v>15</v>
      </c>
      <c r="G8" s="40" t="s">
        <v>16</v>
      </c>
      <c r="H8" s="40" t="s">
        <v>17</v>
      </c>
      <c r="I8" s="40" t="s">
        <v>18</v>
      </c>
      <c r="J8" s="40" t="s">
        <v>37</v>
      </c>
      <c r="K8" s="40" t="s">
        <v>38</v>
      </c>
      <c r="L8" s="40" t="s">
        <v>39</v>
      </c>
      <c r="M8" s="40" t="s">
        <v>40</v>
      </c>
      <c r="N8" s="40" t="s">
        <v>41</v>
      </c>
      <c r="O8" s="40" t="s">
        <v>42</v>
      </c>
      <c r="P8" s="40" t="s">
        <v>57</v>
      </c>
      <c r="Q8" s="40" t="s">
        <v>58</v>
      </c>
      <c r="R8" s="40" t="s">
        <v>59</v>
      </c>
      <c r="S8" s="98" t="s">
        <v>121</v>
      </c>
      <c r="T8" s="13" t="s">
        <v>122</v>
      </c>
      <c r="U8" s="13" t="s">
        <v>123</v>
      </c>
      <c r="V8" s="13" t="s">
        <v>124</v>
      </c>
      <c r="W8" s="13" t="s">
        <v>125</v>
      </c>
      <c r="X8" s="13" t="s">
        <v>126</v>
      </c>
      <c r="Y8" s="93" t="s">
        <v>127</v>
      </c>
    </row>
    <row r="9" spans="1:25" s="11" customFormat="1" ht="39.75" customHeight="1" x14ac:dyDescent="0.2">
      <c r="A9" s="92" t="s">
        <v>128</v>
      </c>
      <c r="B9" s="96">
        <v>2</v>
      </c>
      <c r="C9" s="40">
        <v>2</v>
      </c>
      <c r="D9" s="40">
        <v>3</v>
      </c>
      <c r="E9" s="40">
        <v>2</v>
      </c>
      <c r="F9" s="40">
        <v>3</v>
      </c>
      <c r="G9" s="40">
        <v>2</v>
      </c>
      <c r="H9" s="40">
        <v>3</v>
      </c>
      <c r="I9" s="40">
        <v>4</v>
      </c>
      <c r="J9" s="40">
        <v>2</v>
      </c>
      <c r="K9" s="40">
        <v>3</v>
      </c>
      <c r="L9" s="40">
        <v>4</v>
      </c>
      <c r="M9" s="40">
        <v>2</v>
      </c>
      <c r="N9" s="40">
        <v>4</v>
      </c>
      <c r="O9" s="40">
        <v>5</v>
      </c>
      <c r="P9" s="40">
        <v>2</v>
      </c>
      <c r="Q9" s="40">
        <v>4</v>
      </c>
      <c r="R9" s="40">
        <v>5</v>
      </c>
      <c r="S9" s="13">
        <v>2</v>
      </c>
      <c r="T9" s="13">
        <v>4</v>
      </c>
      <c r="U9" s="13">
        <v>5</v>
      </c>
      <c r="V9" s="13">
        <v>2</v>
      </c>
      <c r="W9" s="13">
        <v>5</v>
      </c>
      <c r="X9" s="13">
        <v>6</v>
      </c>
      <c r="Y9" s="93"/>
    </row>
    <row r="10" spans="1:25" s="11" customFormat="1" ht="81" customHeight="1" x14ac:dyDescent="0.2">
      <c r="A10" s="97" t="s">
        <v>132</v>
      </c>
      <c r="B10" s="96" t="s">
        <v>47</v>
      </c>
      <c r="C10" s="40" t="s">
        <v>48</v>
      </c>
      <c r="D10" s="40" t="s">
        <v>133</v>
      </c>
      <c r="E10" s="40" t="s">
        <v>48</v>
      </c>
      <c r="F10" s="40" t="s">
        <v>134</v>
      </c>
      <c r="G10" s="40" t="s">
        <v>48</v>
      </c>
      <c r="H10" s="40" t="s">
        <v>134</v>
      </c>
      <c r="I10" s="40" t="s">
        <v>135</v>
      </c>
      <c r="J10" s="40" t="s">
        <v>48</v>
      </c>
      <c r="K10" s="40" t="s">
        <v>134</v>
      </c>
      <c r="L10" s="40" t="s">
        <v>135</v>
      </c>
      <c r="M10" s="40" t="s">
        <v>47</v>
      </c>
      <c r="N10" s="40" t="s">
        <v>135</v>
      </c>
      <c r="O10" s="40" t="s">
        <v>136</v>
      </c>
      <c r="P10" s="40" t="s">
        <v>48</v>
      </c>
      <c r="Q10" s="40" t="s">
        <v>135</v>
      </c>
      <c r="R10" s="40" t="s">
        <v>138</v>
      </c>
      <c r="S10" s="13" t="s">
        <v>48</v>
      </c>
      <c r="T10" s="13" t="s">
        <v>135</v>
      </c>
      <c r="U10" s="13" t="s">
        <v>139</v>
      </c>
      <c r="V10" s="13" t="s">
        <v>48</v>
      </c>
      <c r="W10" s="13" t="s">
        <v>139</v>
      </c>
      <c r="X10" s="13" t="s">
        <v>141</v>
      </c>
      <c r="Y10" s="93"/>
    </row>
    <row r="11" spans="1:25" ht="39.950000000000003" customHeight="1" x14ac:dyDescent="0.2">
      <c r="A11" s="99">
        <v>1</v>
      </c>
      <c r="B11" s="101"/>
      <c r="C11" s="101"/>
      <c r="D11" s="101"/>
      <c r="E11" s="101"/>
      <c r="F11" s="101"/>
      <c r="G11" s="101"/>
      <c r="H11" s="101"/>
      <c r="I11" s="47"/>
      <c r="J11" s="47"/>
      <c r="K11" s="101"/>
      <c r="L11" s="47"/>
      <c r="M11" s="47"/>
      <c r="N11" s="47"/>
      <c r="O11" s="102"/>
      <c r="P11" s="47"/>
      <c r="Q11" s="47"/>
      <c r="R11" s="102"/>
      <c r="S11" s="47"/>
      <c r="T11" s="47"/>
      <c r="U11" s="102"/>
      <c r="V11" s="47"/>
      <c r="W11" s="102"/>
      <c r="X11" s="42"/>
      <c r="Y11" s="45"/>
    </row>
    <row r="12" spans="1:25" ht="39.950000000000003" customHeight="1" x14ac:dyDescent="0.2">
      <c r="A12" s="100">
        <v>2</v>
      </c>
      <c r="B12" s="101"/>
      <c r="C12" s="101"/>
      <c r="D12" s="101"/>
      <c r="E12" s="101"/>
      <c r="F12" s="101"/>
      <c r="G12" s="101"/>
      <c r="H12" s="101"/>
      <c r="I12" s="47"/>
      <c r="J12" s="47"/>
      <c r="K12" s="101"/>
      <c r="L12" s="47"/>
      <c r="M12" s="47"/>
      <c r="N12" s="47"/>
      <c r="O12" s="102"/>
      <c r="P12" s="47"/>
      <c r="Q12" s="47"/>
      <c r="R12" s="102"/>
      <c r="S12" s="47"/>
      <c r="T12" s="47"/>
      <c r="U12" s="102"/>
      <c r="V12" s="47"/>
      <c r="W12" s="102"/>
      <c r="X12" s="42"/>
      <c r="Y12" s="45"/>
    </row>
    <row r="13" spans="1:25" ht="39.950000000000003" customHeight="1" x14ac:dyDescent="0.2">
      <c r="A13" s="99">
        <v>3</v>
      </c>
      <c r="B13" s="101"/>
      <c r="C13" s="101"/>
      <c r="D13" s="101"/>
      <c r="E13" s="101"/>
      <c r="F13" s="101"/>
      <c r="G13" s="101"/>
      <c r="H13" s="101"/>
      <c r="I13" s="47"/>
      <c r="J13" s="47"/>
      <c r="K13" s="101"/>
      <c r="L13" s="47"/>
      <c r="M13" s="47"/>
      <c r="N13" s="47"/>
      <c r="O13" s="102"/>
      <c r="P13" s="47"/>
      <c r="Q13" s="47"/>
      <c r="R13" s="102"/>
      <c r="S13" s="47"/>
      <c r="T13" s="47"/>
      <c r="U13" s="102"/>
      <c r="V13" s="47"/>
      <c r="W13" s="102"/>
      <c r="X13" s="42"/>
      <c r="Y13" s="45"/>
    </row>
    <row r="14" spans="1:25" s="22" customFormat="1" ht="39.950000000000003" customHeight="1" x14ac:dyDescent="0.2">
      <c r="A14" s="100">
        <v>4</v>
      </c>
      <c r="B14" s="101"/>
      <c r="C14" s="101"/>
      <c r="D14" s="101"/>
      <c r="E14" s="101"/>
      <c r="F14" s="101"/>
      <c r="G14" s="101"/>
      <c r="H14" s="101"/>
      <c r="I14" s="47"/>
      <c r="J14" s="47"/>
      <c r="K14" s="101"/>
      <c r="L14" s="47"/>
      <c r="M14" s="47"/>
      <c r="N14" s="47"/>
      <c r="O14" s="102"/>
      <c r="P14" s="47"/>
      <c r="Q14" s="47"/>
      <c r="R14" s="102"/>
      <c r="S14" s="47"/>
      <c r="T14" s="47"/>
      <c r="U14" s="102"/>
      <c r="V14" s="47"/>
      <c r="W14" s="102"/>
      <c r="X14" s="42"/>
      <c r="Y14" s="46"/>
    </row>
    <row r="28" spans="2:7" ht="24" customHeight="1" x14ac:dyDescent="0.2">
      <c r="B28" s="226" t="s">
        <v>143</v>
      </c>
      <c r="C28" s="226"/>
      <c r="D28" s="226"/>
      <c r="E28" s="226"/>
      <c r="F28" s="226"/>
      <c r="G28" s="226"/>
    </row>
    <row r="30" spans="2:7" ht="20.25" x14ac:dyDescent="0.2">
      <c r="B30" s="226" t="s">
        <v>222</v>
      </c>
      <c r="C30" s="226"/>
      <c r="D30" s="226"/>
      <c r="E30" s="226"/>
      <c r="F30" s="226"/>
      <c r="G30" s="226"/>
    </row>
  </sheetData>
  <mergeCells count="7">
    <mergeCell ref="B30:G30"/>
    <mergeCell ref="A3:Y3"/>
    <mergeCell ref="A6:A7"/>
    <mergeCell ref="B6:R6"/>
    <mergeCell ref="S6:X6"/>
    <mergeCell ref="Y6:Y7"/>
    <mergeCell ref="B28:G2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U49"/>
  <sheetViews>
    <sheetView rightToLeft="1" zoomScale="55" zoomScaleNormal="55" workbookViewId="0">
      <selection activeCell="D12" sqref="D12"/>
    </sheetView>
  </sheetViews>
  <sheetFormatPr defaultColWidth="18.875" defaultRowHeight="16.5" x14ac:dyDescent="0.2"/>
  <cols>
    <col min="1" max="1" width="10.75" style="103" customWidth="1"/>
    <col min="2" max="2" width="10.625" style="103" customWidth="1"/>
    <col min="3" max="3" width="12.875" style="103" customWidth="1"/>
    <col min="4" max="6" width="10.625" style="105" customWidth="1"/>
    <col min="7" max="7" width="23.75" style="105" customWidth="1"/>
    <col min="8" max="8" width="27.75" style="105" customWidth="1"/>
    <col min="9" max="10" width="15.625" style="105" customWidth="1"/>
    <col min="11" max="11" width="18.125" style="105" customWidth="1"/>
    <col min="12" max="15" width="15.625" style="105" customWidth="1"/>
    <col min="16" max="16" width="16" style="105" customWidth="1"/>
    <col min="17" max="17" width="23.125" style="105" customWidth="1"/>
    <col min="18" max="18" width="23.25" style="105" customWidth="1"/>
    <col min="19" max="19" width="22.125" style="105" bestFit="1" customWidth="1"/>
    <col min="20" max="20" width="14.75" style="105" customWidth="1"/>
    <col min="21" max="16384" width="18.875" style="104"/>
  </cols>
  <sheetData>
    <row r="1" spans="1:20" x14ac:dyDescent="0.2"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T1" s="106">
        <v>45748</v>
      </c>
    </row>
    <row r="2" spans="1:20" ht="20.25" x14ac:dyDescent="0.2">
      <c r="A2" s="107"/>
      <c r="B2" s="107"/>
      <c r="C2" s="107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109"/>
      <c r="S2" s="109"/>
      <c r="T2" s="109"/>
    </row>
    <row r="3" spans="1:20" s="110" customFormat="1" ht="26.25" x14ac:dyDescent="0.2">
      <c r="A3" s="231" t="s">
        <v>148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</row>
    <row r="4" spans="1:20" s="108" customFormat="1" ht="20.25" x14ac:dyDescent="0.2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</row>
    <row r="5" spans="1:20" ht="20.25" x14ac:dyDescent="0.2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109"/>
      <c r="M5" s="109"/>
      <c r="N5" s="109"/>
      <c r="O5" s="109"/>
      <c r="P5" s="109"/>
      <c r="Q5" s="109"/>
      <c r="R5" s="109"/>
      <c r="S5" s="109"/>
      <c r="T5" s="109"/>
    </row>
    <row r="6" spans="1:20" s="111" customFormat="1" ht="30" customHeight="1" x14ac:dyDescent="0.2">
      <c r="A6" s="221" t="s">
        <v>1</v>
      </c>
      <c r="B6" s="233" t="s">
        <v>149</v>
      </c>
      <c r="C6" s="234"/>
      <c r="D6" s="237" t="s">
        <v>49</v>
      </c>
      <c r="E6" s="237" t="s">
        <v>50</v>
      </c>
      <c r="F6" s="237" t="s">
        <v>150</v>
      </c>
      <c r="G6" s="237" t="s">
        <v>51</v>
      </c>
      <c r="H6" s="239" t="s">
        <v>151</v>
      </c>
      <c r="I6" s="227" t="s">
        <v>52</v>
      </c>
      <c r="J6" s="228"/>
      <c r="K6" s="228"/>
      <c r="L6" s="228"/>
      <c r="M6" s="228"/>
      <c r="N6" s="228"/>
      <c r="O6" s="228"/>
      <c r="P6" s="228"/>
      <c r="Q6" s="224" t="s">
        <v>152</v>
      </c>
      <c r="R6" s="225"/>
      <c r="S6" s="225"/>
      <c r="T6" s="240" t="s">
        <v>0</v>
      </c>
    </row>
    <row r="7" spans="1:20" s="111" customFormat="1" ht="69" customHeight="1" x14ac:dyDescent="0.2">
      <c r="A7" s="222"/>
      <c r="B7" s="235"/>
      <c r="C7" s="236"/>
      <c r="D7" s="238"/>
      <c r="E7" s="238"/>
      <c r="F7" s="238"/>
      <c r="G7" s="238"/>
      <c r="H7" s="239"/>
      <c r="I7" s="227" t="s">
        <v>153</v>
      </c>
      <c r="J7" s="228"/>
      <c r="K7" s="229"/>
      <c r="L7" s="48" t="s">
        <v>53</v>
      </c>
      <c r="M7" s="48" t="s">
        <v>54</v>
      </c>
      <c r="N7" s="48" t="s">
        <v>96</v>
      </c>
      <c r="O7" s="48" t="s">
        <v>95</v>
      </c>
      <c r="P7" s="48" t="s">
        <v>55</v>
      </c>
      <c r="Q7" s="49" t="s">
        <v>56</v>
      </c>
      <c r="R7" s="49" t="s">
        <v>154</v>
      </c>
      <c r="S7" s="49" t="s">
        <v>155</v>
      </c>
      <c r="T7" s="240"/>
    </row>
    <row r="8" spans="1:20" s="111" customFormat="1" ht="39.75" customHeight="1" x14ac:dyDescent="0.2">
      <c r="A8" s="97" t="s">
        <v>10</v>
      </c>
      <c r="B8" s="240" t="s">
        <v>156</v>
      </c>
      <c r="C8" s="240"/>
      <c r="D8" s="94" t="s">
        <v>11</v>
      </c>
      <c r="E8" s="94" t="s">
        <v>12</v>
      </c>
      <c r="F8" s="94" t="s">
        <v>13</v>
      </c>
      <c r="G8" s="94" t="s">
        <v>14</v>
      </c>
      <c r="H8" s="95" t="s">
        <v>15</v>
      </c>
      <c r="I8" s="48" t="s">
        <v>16</v>
      </c>
      <c r="J8" s="48" t="s">
        <v>17</v>
      </c>
      <c r="K8" s="40" t="s">
        <v>18</v>
      </c>
      <c r="L8" s="48" t="s">
        <v>37</v>
      </c>
      <c r="M8" s="48" t="s">
        <v>38</v>
      </c>
      <c r="N8" s="48" t="s">
        <v>39</v>
      </c>
      <c r="O8" s="48" t="s">
        <v>40</v>
      </c>
      <c r="P8" s="50" t="s">
        <v>41</v>
      </c>
      <c r="Q8" s="13" t="s">
        <v>42</v>
      </c>
      <c r="R8" s="13" t="s">
        <v>57</v>
      </c>
      <c r="S8" s="13" t="s">
        <v>58</v>
      </c>
      <c r="T8" s="97" t="s">
        <v>59</v>
      </c>
    </row>
    <row r="9" spans="1:20" s="111" customFormat="1" ht="67.5" customHeight="1" x14ac:dyDescent="0.2">
      <c r="A9" s="221"/>
      <c r="B9" s="240" t="s">
        <v>60</v>
      </c>
      <c r="C9" s="240"/>
      <c r="D9" s="241" t="s">
        <v>93</v>
      </c>
      <c r="E9" s="242"/>
      <c r="F9" s="242"/>
      <c r="G9" s="85" t="s">
        <v>94</v>
      </c>
      <c r="H9" s="85" t="s">
        <v>61</v>
      </c>
      <c r="I9" s="50" t="s">
        <v>157</v>
      </c>
      <c r="J9" s="50" t="s">
        <v>158</v>
      </c>
      <c r="K9" s="51" t="s">
        <v>62</v>
      </c>
      <c r="L9" s="227" t="s">
        <v>63</v>
      </c>
      <c r="M9" s="228"/>
      <c r="N9" s="228"/>
      <c r="O9" s="229"/>
      <c r="P9" s="40" t="s">
        <v>64</v>
      </c>
      <c r="Q9" s="52" t="s">
        <v>65</v>
      </c>
      <c r="R9" s="53" t="s">
        <v>159</v>
      </c>
      <c r="S9" s="53" t="s">
        <v>160</v>
      </c>
      <c r="T9" s="54"/>
    </row>
    <row r="10" spans="1:20" s="111" customFormat="1" ht="162" x14ac:dyDescent="0.2">
      <c r="A10" s="222"/>
      <c r="B10" s="240" t="s">
        <v>66</v>
      </c>
      <c r="C10" s="240"/>
      <c r="D10" s="55">
        <v>1</v>
      </c>
      <c r="E10" s="243">
        <v>1</v>
      </c>
      <c r="F10" s="244"/>
      <c r="G10" s="56" t="s">
        <v>161</v>
      </c>
      <c r="H10" s="56" t="s">
        <v>67</v>
      </c>
      <c r="I10" s="40" t="s">
        <v>68</v>
      </c>
      <c r="J10" s="40" t="s">
        <v>68</v>
      </c>
      <c r="K10" s="40" t="s">
        <v>69</v>
      </c>
      <c r="L10" s="40" t="s">
        <v>68</v>
      </c>
      <c r="M10" s="40" t="s">
        <v>68</v>
      </c>
      <c r="N10" s="40" t="s">
        <v>68</v>
      </c>
      <c r="O10" s="40" t="s">
        <v>68</v>
      </c>
      <c r="P10" s="40" t="s">
        <v>68</v>
      </c>
      <c r="Q10" s="112" t="s">
        <v>162</v>
      </c>
      <c r="R10" s="57" t="s">
        <v>163</v>
      </c>
      <c r="S10" s="57" t="s">
        <v>164</v>
      </c>
      <c r="T10" s="93"/>
    </row>
    <row r="11" spans="1:20" s="118" customFormat="1" ht="39.950000000000003" customHeight="1" x14ac:dyDescent="0.2">
      <c r="A11" s="113">
        <v>1</v>
      </c>
      <c r="B11" s="245" t="s">
        <v>165</v>
      </c>
      <c r="C11" s="113" t="s">
        <v>166</v>
      </c>
      <c r="D11" s="114"/>
      <c r="E11" s="114"/>
      <c r="F11" s="114"/>
      <c r="G11" s="90"/>
      <c r="H11" s="90"/>
      <c r="I11" s="115"/>
      <c r="J11" s="90">
        <f>I11</f>
        <v>0</v>
      </c>
      <c r="K11" s="90">
        <f>I11</f>
        <v>0</v>
      </c>
      <c r="L11" s="90">
        <f>I11</f>
        <v>0</v>
      </c>
      <c r="M11" s="90">
        <f>I11</f>
        <v>0</v>
      </c>
      <c r="N11" s="90">
        <f>I11</f>
        <v>0</v>
      </c>
      <c r="O11" s="90">
        <f>I11</f>
        <v>0</v>
      </c>
      <c r="P11" s="116">
        <f>I11</f>
        <v>0</v>
      </c>
      <c r="Q11" s="89"/>
      <c r="R11" s="117"/>
      <c r="S11" s="117"/>
      <c r="T11" s="116"/>
    </row>
    <row r="12" spans="1:20" s="118" customFormat="1" ht="39.950000000000003" customHeight="1" x14ac:dyDescent="0.2">
      <c r="A12" s="113">
        <v>2</v>
      </c>
      <c r="B12" s="246"/>
      <c r="C12" s="113" t="s">
        <v>167</v>
      </c>
      <c r="D12" s="119"/>
      <c r="E12" s="120"/>
      <c r="F12" s="120"/>
      <c r="G12" s="121">
        <f>P12</f>
        <v>0</v>
      </c>
      <c r="H12" s="90">
        <f>F12-G12</f>
        <v>0</v>
      </c>
      <c r="I12" s="122"/>
      <c r="J12" s="122"/>
      <c r="K12" s="90">
        <f>I12+J12</f>
        <v>0</v>
      </c>
      <c r="L12" s="122"/>
      <c r="M12" s="122"/>
      <c r="N12" s="122"/>
      <c r="O12" s="122"/>
      <c r="P12" s="90">
        <f>K12+L12+M12+N12+O12</f>
        <v>0</v>
      </c>
      <c r="Q12" s="89">
        <f>$D$12-$D$12/(1+$Q$13)</f>
        <v>0</v>
      </c>
      <c r="R12" s="88">
        <f>$E$12-$E$12/(1+$D$13)</f>
        <v>0</v>
      </c>
      <c r="S12" s="88">
        <f>$F$12-$P$12</f>
        <v>0</v>
      </c>
      <c r="T12" s="90" t="s">
        <v>70</v>
      </c>
    </row>
    <row r="13" spans="1:20" s="128" customFormat="1" ht="39.950000000000003" customHeight="1" x14ac:dyDescent="0.2">
      <c r="A13" s="113">
        <v>3</v>
      </c>
      <c r="B13" s="246"/>
      <c r="C13" s="113" t="s">
        <v>168</v>
      </c>
      <c r="D13" s="123">
        <v>1</v>
      </c>
      <c r="E13" s="123">
        <v>1</v>
      </c>
      <c r="F13" s="123"/>
      <c r="G13" s="124" t="e">
        <f>G12/F12</f>
        <v>#DIV/0!</v>
      </c>
      <c r="H13" s="124" t="e">
        <f>H12/(G12)</f>
        <v>#DIV/0!</v>
      </c>
      <c r="I13" s="125" t="e">
        <f>I12/G12</f>
        <v>#DIV/0!</v>
      </c>
      <c r="J13" s="125" t="e">
        <f>J12/G12</f>
        <v>#DIV/0!</v>
      </c>
      <c r="K13" s="125" t="e">
        <f>K12/G12</f>
        <v>#DIV/0!</v>
      </c>
      <c r="L13" s="125" t="e">
        <f>L12/G12</f>
        <v>#DIV/0!</v>
      </c>
      <c r="M13" s="125" t="e">
        <f>M12/G12</f>
        <v>#DIV/0!</v>
      </c>
      <c r="N13" s="125" t="e">
        <f>N12/P12</f>
        <v>#DIV/0!</v>
      </c>
      <c r="O13" s="125" t="e">
        <f>O12/G12</f>
        <v>#DIV/0!</v>
      </c>
      <c r="P13" s="126" t="e">
        <f>K13+L13+M13+N13+O13</f>
        <v>#DIV/0!</v>
      </c>
      <c r="Q13" s="127">
        <f>D13</f>
        <v>1</v>
      </c>
      <c r="R13" s="87">
        <f>E13</f>
        <v>1</v>
      </c>
      <c r="S13" s="87" t="e">
        <f>$S12/$P12</f>
        <v>#DIV/0!</v>
      </c>
      <c r="T13" s="90" t="s">
        <v>66</v>
      </c>
    </row>
    <row r="14" spans="1:20" s="128" customFormat="1" ht="39.950000000000003" customHeight="1" x14ac:dyDescent="0.2">
      <c r="A14" s="113">
        <v>4</v>
      </c>
      <c r="B14" s="247"/>
      <c r="C14" s="113" t="s">
        <v>169</v>
      </c>
      <c r="D14" s="129">
        <v>0.15</v>
      </c>
      <c r="E14" s="130">
        <v>0.15</v>
      </c>
      <c r="F14" s="248" t="s">
        <v>170</v>
      </c>
      <c r="G14" s="249"/>
      <c r="H14" s="249"/>
      <c r="I14" s="250"/>
      <c r="J14" s="251"/>
      <c r="K14" s="252"/>
      <c r="L14" s="252"/>
      <c r="M14" s="252"/>
      <c r="N14" s="252"/>
      <c r="O14" s="252"/>
      <c r="P14" s="252"/>
      <c r="Q14" s="252"/>
      <c r="R14" s="252"/>
      <c r="S14" s="252"/>
      <c r="T14" s="253"/>
    </row>
    <row r="15" spans="1:20" x14ac:dyDescent="0.2">
      <c r="A15" s="118"/>
      <c r="B15" s="118"/>
      <c r="C15" s="118"/>
      <c r="D15" s="131"/>
      <c r="E15" s="131"/>
      <c r="F15" s="131"/>
      <c r="G15" s="131"/>
      <c r="H15" s="132"/>
      <c r="I15" s="133"/>
      <c r="J15" s="134"/>
      <c r="K15" s="134"/>
      <c r="L15" s="134"/>
      <c r="M15" s="134"/>
      <c r="N15" s="134"/>
      <c r="O15" s="134"/>
      <c r="P15" s="133"/>
      <c r="Q15" s="133"/>
      <c r="R15" s="134"/>
      <c r="S15" s="134"/>
      <c r="T15" s="104"/>
    </row>
    <row r="16" spans="1:20" s="135" customFormat="1" ht="17.100000000000001" customHeight="1" x14ac:dyDescent="0.2">
      <c r="A16" s="133"/>
      <c r="D16" s="136"/>
      <c r="E16" s="254" t="s">
        <v>171</v>
      </c>
      <c r="F16" s="255"/>
      <c r="G16" s="255"/>
      <c r="H16" s="133"/>
      <c r="J16" s="133"/>
      <c r="L16" s="133"/>
      <c r="N16" s="133"/>
      <c r="P16" s="133"/>
      <c r="R16" s="133"/>
      <c r="S16" s="133"/>
    </row>
    <row r="17" spans="1:21" s="135" customFormat="1" ht="12.75" customHeight="1" x14ac:dyDescent="0.2">
      <c r="A17" s="133"/>
      <c r="D17" s="137"/>
      <c r="E17" s="138"/>
      <c r="H17" s="133"/>
      <c r="J17" s="133"/>
      <c r="L17" s="133"/>
      <c r="N17" s="133"/>
      <c r="P17" s="133"/>
      <c r="R17" s="133"/>
      <c r="S17" s="133"/>
    </row>
    <row r="18" spans="1:21" s="135" customFormat="1" ht="17.100000000000001" customHeight="1" x14ac:dyDescent="0.2">
      <c r="A18" s="133"/>
      <c r="D18" s="139"/>
      <c r="E18" s="256" t="s">
        <v>172</v>
      </c>
      <c r="F18" s="257"/>
      <c r="G18" s="257"/>
      <c r="H18" s="257"/>
      <c r="I18" s="257"/>
      <c r="J18" s="133"/>
      <c r="L18" s="133"/>
      <c r="N18" s="133"/>
      <c r="P18" s="133"/>
      <c r="R18" s="133"/>
      <c r="S18" s="133"/>
    </row>
    <row r="19" spans="1:21" s="135" customFormat="1" ht="16.5" customHeight="1" x14ac:dyDescent="0.2">
      <c r="A19" s="133"/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</row>
    <row r="20" spans="1:21" s="135" customFormat="1" ht="16.5" customHeight="1" x14ac:dyDescent="0.2">
      <c r="A20" s="133"/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</row>
    <row r="21" spans="1:21" ht="18.75" x14ac:dyDescent="0.2">
      <c r="D21" s="104"/>
      <c r="E21" s="232" t="s">
        <v>71</v>
      </c>
      <c r="F21" s="232"/>
      <c r="G21" s="232"/>
      <c r="H21" s="232"/>
      <c r="I21" s="232"/>
      <c r="J21" s="232"/>
      <c r="K21" s="232"/>
      <c r="L21" s="232"/>
      <c r="M21" s="232"/>
      <c r="N21" s="232"/>
      <c r="O21" s="140"/>
      <c r="U21" s="105"/>
    </row>
    <row r="22" spans="1:21" ht="18.75" x14ac:dyDescent="0.2">
      <c r="D22" s="104"/>
      <c r="E22" s="141"/>
      <c r="F22" s="141"/>
      <c r="G22" s="142"/>
      <c r="H22" s="141"/>
      <c r="I22" s="141"/>
      <c r="J22" s="141"/>
      <c r="K22" s="141"/>
      <c r="L22" s="141"/>
      <c r="M22" s="141"/>
      <c r="N22" s="143"/>
      <c r="O22" s="143"/>
      <c r="U22" s="105"/>
    </row>
    <row r="23" spans="1:21" ht="17.45" customHeight="1" x14ac:dyDescent="0.2">
      <c r="D23" s="104"/>
      <c r="E23" s="232" t="s">
        <v>72</v>
      </c>
      <c r="F23" s="232"/>
      <c r="G23" s="232"/>
      <c r="H23" s="232"/>
      <c r="I23" s="232"/>
      <c r="J23" s="232"/>
      <c r="K23" s="232"/>
      <c r="L23" s="232"/>
      <c r="M23" s="232"/>
      <c r="N23" s="232"/>
      <c r="U23" s="105"/>
    </row>
    <row r="24" spans="1:21" ht="18.75" x14ac:dyDescent="0.2">
      <c r="D24" s="104"/>
      <c r="E24" s="141"/>
      <c r="F24" s="141"/>
      <c r="G24" s="141"/>
      <c r="H24" s="141"/>
      <c r="I24" s="141"/>
      <c r="J24" s="141"/>
      <c r="K24" s="141"/>
      <c r="L24" s="141"/>
      <c r="M24" s="141"/>
      <c r="N24" s="143"/>
      <c r="O24" s="143"/>
      <c r="U24" s="105"/>
    </row>
    <row r="25" spans="1:21" ht="18.75" x14ac:dyDescent="0.2">
      <c r="D25" s="104"/>
      <c r="E25" s="232" t="s">
        <v>73</v>
      </c>
      <c r="F25" s="232"/>
      <c r="G25" s="232"/>
      <c r="H25" s="232"/>
      <c r="I25" s="232"/>
      <c r="J25" s="232"/>
      <c r="K25" s="232"/>
      <c r="L25" s="232"/>
      <c r="M25" s="232"/>
      <c r="N25" s="232"/>
      <c r="O25" s="143"/>
      <c r="U25" s="105"/>
    </row>
    <row r="26" spans="1:21" ht="18.75" x14ac:dyDescent="0.2">
      <c r="D26" s="104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3"/>
      <c r="U26" s="105"/>
    </row>
    <row r="27" spans="1:21" ht="18.75" x14ac:dyDescent="0.2">
      <c r="D27" s="141"/>
      <c r="E27" s="144" t="s">
        <v>74</v>
      </c>
      <c r="F27" s="141"/>
      <c r="G27" s="141"/>
      <c r="H27" s="141"/>
      <c r="I27" s="141"/>
      <c r="J27" s="141"/>
      <c r="K27" s="141"/>
      <c r="L27" s="141"/>
      <c r="M27" s="141"/>
      <c r="N27" s="143"/>
      <c r="O27" s="143"/>
      <c r="U27" s="105"/>
    </row>
    <row r="28" spans="1:21" ht="18.75" x14ac:dyDescent="0.2">
      <c r="D28" s="141"/>
      <c r="E28" s="144"/>
      <c r="F28" s="141"/>
      <c r="G28" s="141"/>
      <c r="H28" s="141"/>
      <c r="I28" s="141"/>
      <c r="J28" s="141"/>
      <c r="K28" s="141"/>
      <c r="L28" s="141"/>
      <c r="M28" s="141"/>
      <c r="N28" s="143"/>
      <c r="O28" s="143"/>
      <c r="U28" s="105"/>
    </row>
    <row r="29" spans="1:21" ht="18.75" x14ac:dyDescent="0.2">
      <c r="D29" s="141"/>
      <c r="E29" s="144" t="s">
        <v>75</v>
      </c>
      <c r="F29" s="141"/>
      <c r="G29" s="141"/>
      <c r="H29" s="141"/>
      <c r="I29" s="141"/>
      <c r="J29" s="141"/>
      <c r="K29" s="141"/>
      <c r="L29" s="141"/>
      <c r="M29" s="141"/>
      <c r="N29" s="143"/>
      <c r="O29" s="143"/>
      <c r="U29" s="105"/>
    </row>
    <row r="30" spans="1:21" s="105" customFormat="1" ht="18.75" x14ac:dyDescent="0.2">
      <c r="A30" s="103"/>
      <c r="B30" s="103"/>
      <c r="C30" s="103"/>
      <c r="D30" s="141"/>
      <c r="E30" s="144"/>
      <c r="F30" s="141"/>
      <c r="G30" s="141"/>
      <c r="H30" s="141"/>
      <c r="I30" s="141"/>
      <c r="J30" s="141"/>
      <c r="K30" s="141"/>
      <c r="L30" s="141"/>
      <c r="M30" s="141"/>
      <c r="N30" s="143"/>
      <c r="O30" s="143"/>
    </row>
    <row r="31" spans="1:21" s="105" customFormat="1" ht="18.75" x14ac:dyDescent="0.2">
      <c r="A31" s="103"/>
      <c r="B31" s="103"/>
      <c r="C31" s="103"/>
      <c r="D31" s="141"/>
      <c r="E31" s="144" t="s">
        <v>97</v>
      </c>
      <c r="F31" s="141"/>
      <c r="G31" s="141"/>
      <c r="H31" s="141"/>
      <c r="I31" s="141"/>
      <c r="J31" s="141"/>
      <c r="K31" s="141"/>
      <c r="L31" s="141"/>
      <c r="M31" s="141"/>
      <c r="N31" s="143"/>
      <c r="O31" s="143"/>
    </row>
    <row r="32" spans="1:21" s="105" customFormat="1" ht="18.75" x14ac:dyDescent="0.2">
      <c r="A32" s="103"/>
      <c r="B32" s="103"/>
      <c r="C32" s="103"/>
      <c r="D32" s="141"/>
      <c r="E32" s="144"/>
      <c r="F32" s="141"/>
      <c r="G32" s="141"/>
      <c r="H32" s="141"/>
      <c r="I32" s="141"/>
      <c r="J32" s="141"/>
      <c r="K32" s="141"/>
      <c r="L32" s="141"/>
      <c r="M32" s="141"/>
      <c r="N32" s="143"/>
      <c r="O32" s="143"/>
    </row>
    <row r="33" spans="1:21" s="105" customFormat="1" ht="18.75" x14ac:dyDescent="0.2">
      <c r="A33" s="103"/>
      <c r="B33" s="103"/>
      <c r="C33" s="103"/>
      <c r="D33" s="141"/>
      <c r="E33" s="144" t="s">
        <v>173</v>
      </c>
      <c r="F33" s="141"/>
      <c r="G33" s="141"/>
      <c r="H33" s="141"/>
      <c r="I33" s="141"/>
      <c r="J33" s="141"/>
      <c r="K33" s="141"/>
      <c r="L33" s="141"/>
      <c r="M33" s="141"/>
      <c r="N33" s="143"/>
      <c r="O33" s="143"/>
    </row>
    <row r="34" spans="1:21" s="105" customFormat="1" ht="18.75" x14ac:dyDescent="0.2">
      <c r="A34" s="103"/>
      <c r="B34" s="103"/>
      <c r="C34" s="103"/>
      <c r="D34" s="141"/>
      <c r="E34" s="144"/>
      <c r="F34" s="141"/>
      <c r="G34" s="141"/>
      <c r="H34" s="141"/>
      <c r="I34" s="141"/>
      <c r="J34" s="141"/>
      <c r="K34" s="141"/>
      <c r="L34" s="141"/>
      <c r="M34" s="141"/>
      <c r="N34" s="143"/>
      <c r="O34" s="143"/>
    </row>
    <row r="35" spans="1:21" s="105" customFormat="1" ht="20.25" x14ac:dyDescent="0.2">
      <c r="A35" s="103"/>
      <c r="B35" s="103"/>
      <c r="C35" s="103"/>
      <c r="D35" s="232" t="s">
        <v>76</v>
      </c>
      <c r="E35" s="232"/>
      <c r="F35" s="141"/>
      <c r="G35" s="141"/>
      <c r="H35" s="141"/>
      <c r="I35" s="141"/>
      <c r="J35" s="141"/>
      <c r="K35" s="141"/>
      <c r="L35" s="141"/>
      <c r="M35" s="145"/>
      <c r="N35" s="146"/>
    </row>
    <row r="36" spans="1:21" s="105" customFormat="1" ht="20.25" x14ac:dyDescent="0.2">
      <c r="A36" s="103"/>
      <c r="B36" s="103"/>
      <c r="C36" s="103"/>
      <c r="D36" s="141"/>
      <c r="E36" s="141"/>
      <c r="F36" s="141"/>
      <c r="G36" s="141"/>
      <c r="H36" s="141"/>
      <c r="I36" s="141"/>
      <c r="J36" s="141"/>
      <c r="K36" s="141"/>
      <c r="L36" s="141"/>
      <c r="M36" s="145"/>
      <c r="N36" s="146"/>
    </row>
    <row r="37" spans="1:21" s="105" customFormat="1" ht="18.75" x14ac:dyDescent="0.2">
      <c r="A37" s="103"/>
      <c r="B37" s="103"/>
      <c r="C37" s="103"/>
      <c r="E37" s="232" t="s">
        <v>77</v>
      </c>
      <c r="F37" s="232"/>
      <c r="G37" s="232"/>
      <c r="H37" s="232"/>
      <c r="I37" s="232"/>
      <c r="J37" s="232"/>
      <c r="K37" s="232"/>
      <c r="L37" s="232"/>
      <c r="M37" s="232"/>
      <c r="N37" s="232"/>
    </row>
    <row r="38" spans="1:21" s="105" customFormat="1" ht="18.75" x14ac:dyDescent="0.2">
      <c r="A38" s="103"/>
      <c r="B38" s="103"/>
      <c r="C38" s="103"/>
      <c r="E38" s="232"/>
      <c r="F38" s="232"/>
      <c r="G38" s="232"/>
      <c r="H38" s="232"/>
      <c r="I38" s="232"/>
      <c r="J38" s="232"/>
      <c r="K38" s="232"/>
      <c r="L38" s="232"/>
      <c r="M38" s="232"/>
      <c r="N38" s="232"/>
    </row>
    <row r="39" spans="1:21" s="105" customFormat="1" ht="18.75" x14ac:dyDescent="0.2">
      <c r="A39" s="103"/>
      <c r="B39" s="103"/>
      <c r="C39" s="103"/>
      <c r="E39" s="232" t="s">
        <v>174</v>
      </c>
      <c r="F39" s="232"/>
      <c r="G39" s="232"/>
      <c r="H39" s="232"/>
      <c r="I39" s="232"/>
      <c r="J39" s="232"/>
      <c r="K39" s="232"/>
      <c r="L39" s="232"/>
      <c r="M39" s="232"/>
      <c r="N39" s="232"/>
    </row>
    <row r="40" spans="1:21" s="105" customFormat="1" ht="18.75" x14ac:dyDescent="0.2">
      <c r="A40" s="103"/>
      <c r="B40" s="103"/>
      <c r="C40" s="103"/>
      <c r="E40" s="145"/>
      <c r="F40" s="145"/>
      <c r="G40" s="145"/>
      <c r="H40" s="145"/>
      <c r="I40" s="145"/>
      <c r="J40" s="145"/>
      <c r="K40" s="145"/>
      <c r="L40" s="145"/>
      <c r="M40" s="145"/>
    </row>
    <row r="41" spans="1:21" s="105" customFormat="1" ht="18.75" x14ac:dyDescent="0.2">
      <c r="A41" s="103"/>
      <c r="B41" s="103"/>
      <c r="C41" s="103"/>
      <c r="E41" s="232" t="s">
        <v>175</v>
      </c>
      <c r="F41" s="232"/>
      <c r="G41" s="232"/>
      <c r="H41" s="232"/>
      <c r="I41" s="232"/>
      <c r="J41" s="232"/>
      <c r="K41" s="232"/>
      <c r="L41" s="232"/>
      <c r="M41" s="232"/>
      <c r="N41" s="232"/>
    </row>
    <row r="43" spans="1:21" s="105" customFormat="1" x14ac:dyDescent="0.2">
      <c r="A43" s="103"/>
      <c r="B43" s="103"/>
      <c r="C43" s="103"/>
      <c r="E43" s="147" t="s">
        <v>176</v>
      </c>
      <c r="U43" s="104"/>
    </row>
    <row r="45" spans="1:21" s="105" customFormat="1" ht="18.75" x14ac:dyDescent="0.2">
      <c r="A45" s="103"/>
      <c r="B45" s="103"/>
      <c r="C45" s="103"/>
      <c r="F45" s="232"/>
      <c r="G45" s="232"/>
      <c r="H45" s="232"/>
      <c r="I45" s="232"/>
      <c r="J45" s="232"/>
      <c r="K45" s="232"/>
      <c r="L45" s="232"/>
      <c r="M45" s="232"/>
      <c r="N45" s="232"/>
      <c r="O45" s="232"/>
    </row>
    <row r="49" spans="1:19" s="105" customFormat="1" ht="18.75" x14ac:dyDescent="0.2">
      <c r="A49" s="103"/>
      <c r="B49" s="103"/>
      <c r="C49" s="103"/>
      <c r="J49" s="232"/>
      <c r="K49" s="232"/>
      <c r="L49" s="232"/>
      <c r="M49" s="232"/>
      <c r="N49" s="232"/>
      <c r="O49" s="232"/>
      <c r="P49" s="232"/>
      <c r="Q49" s="232"/>
      <c r="R49" s="232"/>
      <c r="S49" s="232"/>
    </row>
  </sheetData>
  <sheetProtection algorithmName="SHA-512" hashValue="GiyqXFBOAtIW2XvUUZqcztpF5P9kOmRJpRlGoZwwbtj1cJvpUAgcb1r6020RQ2YEoN7FX4+zJF9R9RiCDJy0Kw==" saltValue="2tJi/Lzv7Fm81tGOuci2YA==" spinCount="100000" sheet="1" objects="1" scenarios="1"/>
  <mergeCells count="35">
    <mergeCell ref="E41:N41"/>
    <mergeCell ref="F45:O45"/>
    <mergeCell ref="J49:S49"/>
    <mergeCell ref="E23:N23"/>
    <mergeCell ref="E25:N25"/>
    <mergeCell ref="D35:E35"/>
    <mergeCell ref="E37:N37"/>
    <mergeCell ref="E38:N38"/>
    <mergeCell ref="E39:N39"/>
    <mergeCell ref="E21:N21"/>
    <mergeCell ref="Q6:S6"/>
    <mergeCell ref="T6:T7"/>
    <mergeCell ref="I7:K7"/>
    <mergeCell ref="B8:C8"/>
    <mergeCell ref="B11:B14"/>
    <mergeCell ref="F14:I14"/>
    <mergeCell ref="J14:T14"/>
    <mergeCell ref="E16:G16"/>
    <mergeCell ref="E18:I18"/>
    <mergeCell ref="A9:A10"/>
    <mergeCell ref="B9:C9"/>
    <mergeCell ref="D9:F9"/>
    <mergeCell ref="L9:O9"/>
    <mergeCell ref="B10:C10"/>
    <mergeCell ref="E10:F10"/>
    <mergeCell ref="A3:T3"/>
    <mergeCell ref="A5:K5"/>
    <mergeCell ref="A6:A7"/>
    <mergeCell ref="B6:C7"/>
    <mergeCell ref="D6:D7"/>
    <mergeCell ref="E6:E7"/>
    <mergeCell ref="F6:F7"/>
    <mergeCell ref="G6:G7"/>
    <mergeCell ref="H6:H7"/>
    <mergeCell ref="I6:P6"/>
  </mergeCells>
  <pageMargins left="0.7" right="0.7" top="0.75" bottom="0.75" header="0.3" footer="0.3"/>
  <pageSetup paperSize="8" scale="5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4"/>
  <sheetViews>
    <sheetView rightToLeft="1" zoomScale="60" zoomScaleNormal="60" workbookViewId="0">
      <selection activeCell="L13" sqref="L13"/>
    </sheetView>
  </sheetViews>
  <sheetFormatPr defaultColWidth="18.875" defaultRowHeight="16.5" x14ac:dyDescent="0.2"/>
  <cols>
    <col min="1" max="1" width="7.25" style="103" customWidth="1"/>
    <col min="2" max="2" width="10.625" style="103" customWidth="1"/>
    <col min="3" max="3" width="12.125" style="103" customWidth="1"/>
    <col min="4" max="6" width="10.625" style="105" customWidth="1"/>
    <col min="7" max="8" width="22.625" style="105" customWidth="1"/>
    <col min="9" max="9" width="18.625" style="105" customWidth="1"/>
    <col min="10" max="10" width="19" style="105" customWidth="1"/>
    <col min="11" max="11" width="18.625" style="105" customWidth="1"/>
    <col min="12" max="16" width="17.125" style="105" customWidth="1"/>
    <col min="17" max="17" width="23.125" style="105" customWidth="1"/>
    <col min="18" max="18" width="23.25" style="105" customWidth="1"/>
    <col min="19" max="19" width="25.375" style="105" customWidth="1"/>
    <col min="20" max="20" width="14.75" style="105" customWidth="1"/>
    <col min="21" max="16384" width="18.875" style="104"/>
  </cols>
  <sheetData>
    <row r="1" spans="1:20" x14ac:dyDescent="0.2"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T1" s="106">
        <v>45748</v>
      </c>
    </row>
    <row r="2" spans="1:20" ht="20.25" x14ac:dyDescent="0.2">
      <c r="A2" s="107"/>
      <c r="B2" s="107"/>
      <c r="C2" s="107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109"/>
      <c r="S2" s="109"/>
      <c r="T2" s="109"/>
    </row>
    <row r="3" spans="1:20" s="110" customFormat="1" ht="26.25" x14ac:dyDescent="0.2">
      <c r="A3" s="231" t="s">
        <v>177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</row>
    <row r="4" spans="1:20" s="108" customFormat="1" ht="20.25" x14ac:dyDescent="0.2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</row>
    <row r="5" spans="1:20" ht="20.25" x14ac:dyDescent="0.2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109"/>
      <c r="M5" s="109"/>
      <c r="N5" s="109"/>
      <c r="O5" s="109"/>
      <c r="P5" s="109"/>
      <c r="Q5" s="109"/>
      <c r="R5" s="109"/>
      <c r="S5" s="109"/>
      <c r="T5" s="109"/>
    </row>
    <row r="6" spans="1:20" s="111" customFormat="1" ht="30" customHeight="1" x14ac:dyDescent="0.2">
      <c r="A6" s="221" t="s">
        <v>1</v>
      </c>
      <c r="B6" s="233" t="s">
        <v>149</v>
      </c>
      <c r="C6" s="234"/>
      <c r="D6" s="237" t="s">
        <v>49</v>
      </c>
      <c r="E6" s="237" t="s">
        <v>50</v>
      </c>
      <c r="F6" s="237" t="s">
        <v>150</v>
      </c>
      <c r="G6" s="237" t="s">
        <v>178</v>
      </c>
      <c r="H6" s="239" t="s">
        <v>179</v>
      </c>
      <c r="I6" s="227" t="s">
        <v>180</v>
      </c>
      <c r="J6" s="228"/>
      <c r="K6" s="228"/>
      <c r="L6" s="228"/>
      <c r="M6" s="228"/>
      <c r="N6" s="228"/>
      <c r="O6" s="228"/>
      <c r="P6" s="228"/>
      <c r="Q6" s="224" t="s">
        <v>152</v>
      </c>
      <c r="R6" s="225"/>
      <c r="S6" s="225"/>
      <c r="T6" s="240" t="s">
        <v>0</v>
      </c>
    </row>
    <row r="7" spans="1:20" s="111" customFormat="1" ht="81" x14ac:dyDescent="0.2">
      <c r="A7" s="222"/>
      <c r="B7" s="235"/>
      <c r="C7" s="236"/>
      <c r="D7" s="238"/>
      <c r="E7" s="238"/>
      <c r="F7" s="238"/>
      <c r="G7" s="238"/>
      <c r="H7" s="239"/>
      <c r="I7" s="227" t="s">
        <v>181</v>
      </c>
      <c r="J7" s="228"/>
      <c r="K7" s="229"/>
      <c r="L7" s="48" t="s">
        <v>53</v>
      </c>
      <c r="M7" s="48" t="s">
        <v>54</v>
      </c>
      <c r="N7" s="48" t="s">
        <v>96</v>
      </c>
      <c r="O7" s="48" t="s">
        <v>95</v>
      </c>
      <c r="P7" s="48" t="s">
        <v>55</v>
      </c>
      <c r="Q7" s="49" t="s">
        <v>182</v>
      </c>
      <c r="R7" s="49" t="s">
        <v>183</v>
      </c>
      <c r="S7" s="49" t="s">
        <v>184</v>
      </c>
      <c r="T7" s="240"/>
    </row>
    <row r="8" spans="1:20" s="111" customFormat="1" ht="39.75" customHeight="1" x14ac:dyDescent="0.2">
      <c r="A8" s="97" t="s">
        <v>10</v>
      </c>
      <c r="B8" s="240" t="s">
        <v>156</v>
      </c>
      <c r="C8" s="240"/>
      <c r="D8" s="94" t="s">
        <v>11</v>
      </c>
      <c r="E8" s="94" t="s">
        <v>12</v>
      </c>
      <c r="F8" s="94" t="s">
        <v>13</v>
      </c>
      <c r="G8" s="94" t="s">
        <v>14</v>
      </c>
      <c r="H8" s="95" t="s">
        <v>15</v>
      </c>
      <c r="I8" s="48" t="s">
        <v>16</v>
      </c>
      <c r="J8" s="48" t="s">
        <v>17</v>
      </c>
      <c r="K8" s="40" t="s">
        <v>18</v>
      </c>
      <c r="L8" s="48" t="s">
        <v>37</v>
      </c>
      <c r="M8" s="48" t="s">
        <v>38</v>
      </c>
      <c r="N8" s="48" t="s">
        <v>39</v>
      </c>
      <c r="O8" s="48" t="s">
        <v>40</v>
      </c>
      <c r="P8" s="50" t="s">
        <v>41</v>
      </c>
      <c r="Q8" s="13" t="s">
        <v>42</v>
      </c>
      <c r="R8" s="13" t="s">
        <v>57</v>
      </c>
      <c r="S8" s="13" t="s">
        <v>58</v>
      </c>
      <c r="T8" s="97" t="s">
        <v>59</v>
      </c>
    </row>
    <row r="9" spans="1:20" s="111" customFormat="1" ht="67.5" customHeight="1" x14ac:dyDescent="0.2">
      <c r="A9" s="221"/>
      <c r="B9" s="240" t="s">
        <v>60</v>
      </c>
      <c r="C9" s="240"/>
      <c r="D9" s="241" t="s">
        <v>93</v>
      </c>
      <c r="E9" s="242"/>
      <c r="F9" s="242"/>
      <c r="G9" s="85" t="s">
        <v>94</v>
      </c>
      <c r="H9" s="85" t="s">
        <v>61</v>
      </c>
      <c r="I9" s="50" t="s">
        <v>185</v>
      </c>
      <c r="J9" s="50" t="s">
        <v>186</v>
      </c>
      <c r="K9" s="51" t="s">
        <v>62</v>
      </c>
      <c r="L9" s="227" t="s">
        <v>187</v>
      </c>
      <c r="M9" s="228"/>
      <c r="N9" s="228"/>
      <c r="O9" s="229"/>
      <c r="P9" s="40" t="s">
        <v>64</v>
      </c>
      <c r="Q9" s="52" t="s">
        <v>65</v>
      </c>
      <c r="R9" s="53" t="s">
        <v>159</v>
      </c>
      <c r="S9" s="53" t="s">
        <v>160</v>
      </c>
      <c r="T9" s="54"/>
    </row>
    <row r="10" spans="1:20" s="111" customFormat="1" ht="141.75" x14ac:dyDescent="0.2">
      <c r="A10" s="222"/>
      <c r="B10" s="258" t="s">
        <v>66</v>
      </c>
      <c r="C10" s="259"/>
      <c r="D10" s="55">
        <v>1</v>
      </c>
      <c r="E10" s="243">
        <v>1</v>
      </c>
      <c r="F10" s="244"/>
      <c r="G10" s="56" t="s">
        <v>188</v>
      </c>
      <c r="H10" s="56" t="s">
        <v>67</v>
      </c>
      <c r="I10" s="40" t="s">
        <v>189</v>
      </c>
      <c r="J10" s="40" t="s">
        <v>190</v>
      </c>
      <c r="K10" s="40" t="s">
        <v>189</v>
      </c>
      <c r="L10" s="40" t="s">
        <v>191</v>
      </c>
      <c r="M10" s="40" t="s">
        <v>192</v>
      </c>
      <c r="N10" s="40" t="s">
        <v>192</v>
      </c>
      <c r="O10" s="40" t="s">
        <v>193</v>
      </c>
      <c r="P10" s="40" t="s">
        <v>192</v>
      </c>
      <c r="Q10" s="112" t="s">
        <v>162</v>
      </c>
      <c r="R10" s="57" t="s">
        <v>163</v>
      </c>
      <c r="S10" s="57" t="s">
        <v>194</v>
      </c>
      <c r="T10" s="93"/>
    </row>
    <row r="11" spans="1:20" s="118" customFormat="1" ht="39.950000000000003" customHeight="1" x14ac:dyDescent="0.2">
      <c r="A11" s="113">
        <v>1</v>
      </c>
      <c r="B11" s="245" t="s">
        <v>165</v>
      </c>
      <c r="C11" s="113" t="s">
        <v>166</v>
      </c>
      <c r="D11" s="148"/>
      <c r="E11" s="149"/>
      <c r="F11" s="149"/>
      <c r="G11" s="158">
        <f>J11</f>
        <v>0</v>
      </c>
      <c r="H11" s="158">
        <f>J11</f>
        <v>0</v>
      </c>
      <c r="I11" s="150"/>
      <c r="J11" s="158">
        <f>I11</f>
        <v>0</v>
      </c>
      <c r="K11" s="158">
        <f>$J11</f>
        <v>0</v>
      </c>
      <c r="L11" s="158">
        <f t="shared" ref="L11:P11" si="0">$J11</f>
        <v>0</v>
      </c>
      <c r="M11" s="158">
        <f t="shared" si="0"/>
        <v>0</v>
      </c>
      <c r="N11" s="158">
        <f t="shared" si="0"/>
        <v>0</v>
      </c>
      <c r="O11" s="158">
        <f t="shared" si="0"/>
        <v>0</v>
      </c>
      <c r="P11" s="158">
        <f t="shared" si="0"/>
        <v>0</v>
      </c>
      <c r="Q11" s="89"/>
      <c r="R11" s="117"/>
      <c r="S11" s="117"/>
      <c r="T11" s="116"/>
    </row>
    <row r="12" spans="1:20" s="118" customFormat="1" ht="39.950000000000003" customHeight="1" x14ac:dyDescent="0.2">
      <c r="A12" s="113">
        <v>2</v>
      </c>
      <c r="B12" s="246"/>
      <c r="C12" s="113" t="s">
        <v>167</v>
      </c>
      <c r="D12" s="119"/>
      <c r="E12" s="120"/>
      <c r="F12" s="120"/>
      <c r="G12" s="121">
        <f>P12</f>
        <v>0</v>
      </c>
      <c r="H12" s="90">
        <f>F12-G12</f>
        <v>0</v>
      </c>
      <c r="I12" s="122"/>
      <c r="J12" s="122"/>
      <c r="K12" s="86">
        <f>I12+J12</f>
        <v>0</v>
      </c>
      <c r="L12" s="122"/>
      <c r="M12" s="122"/>
      <c r="N12" s="122"/>
      <c r="O12" s="122"/>
      <c r="P12" s="90">
        <f>K12+L12+M12+N12+O12</f>
        <v>0</v>
      </c>
      <c r="Q12" s="89">
        <f>$D$12-$D$12/(1+$Q$13)</f>
        <v>0</v>
      </c>
      <c r="R12" s="88">
        <f>$E$12-$E$12/(1+$R$13)</f>
        <v>0</v>
      </c>
      <c r="S12" s="88">
        <f>$F12-$P12</f>
        <v>0</v>
      </c>
      <c r="T12" s="90" t="s">
        <v>70</v>
      </c>
    </row>
    <row r="13" spans="1:20" s="128" customFormat="1" ht="39.950000000000003" customHeight="1" x14ac:dyDescent="0.2">
      <c r="A13" s="113">
        <v>3</v>
      </c>
      <c r="B13" s="246"/>
      <c r="C13" s="113" t="s">
        <v>168</v>
      </c>
      <c r="D13" s="151">
        <v>1</v>
      </c>
      <c r="E13" s="124">
        <v>1</v>
      </c>
      <c r="F13" s="123">
        <v>1</v>
      </c>
      <c r="G13" s="124" t="e">
        <f>G12/F12</f>
        <v>#DIV/0!</v>
      </c>
      <c r="H13" s="124" t="e">
        <f>H12/(G12)</f>
        <v>#DIV/0!</v>
      </c>
      <c r="I13" s="125" t="e">
        <f>I12/G12</f>
        <v>#DIV/0!</v>
      </c>
      <c r="J13" s="125" t="e">
        <f>J12/G12</f>
        <v>#DIV/0!</v>
      </c>
      <c r="K13" s="125" t="e">
        <f>K12/G12</f>
        <v>#DIV/0!</v>
      </c>
      <c r="L13" s="125" t="e">
        <f>L12/G12</f>
        <v>#DIV/0!</v>
      </c>
      <c r="M13" s="125" t="e">
        <f>M12/G12</f>
        <v>#DIV/0!</v>
      </c>
      <c r="N13" s="125" t="e">
        <f>N12/P12</f>
        <v>#DIV/0!</v>
      </c>
      <c r="O13" s="125" t="e">
        <f>O12/G12</f>
        <v>#DIV/0!</v>
      </c>
      <c r="P13" s="126" t="e">
        <f>K13+L13+M13+N13+O13</f>
        <v>#DIV/0!</v>
      </c>
      <c r="Q13" s="127">
        <f>D14</f>
        <v>0.15</v>
      </c>
      <c r="R13" s="87">
        <f>E14</f>
        <v>0.15</v>
      </c>
      <c r="S13" s="87" t="e">
        <f>$S12/$P12</f>
        <v>#DIV/0!</v>
      </c>
      <c r="T13" s="90" t="s">
        <v>66</v>
      </c>
    </row>
    <row r="14" spans="1:20" s="135" customFormat="1" ht="39.950000000000003" customHeight="1" x14ac:dyDescent="0.2">
      <c r="A14" s="184">
        <v>4</v>
      </c>
      <c r="B14" s="247"/>
      <c r="C14" s="184" t="s">
        <v>169</v>
      </c>
      <c r="D14" s="185">
        <v>0.15</v>
      </c>
      <c r="E14" s="186">
        <v>0.15</v>
      </c>
      <c r="F14" s="260" t="s">
        <v>195</v>
      </c>
      <c r="G14" s="261"/>
      <c r="H14" s="261"/>
      <c r="I14" s="262"/>
      <c r="J14" s="187"/>
      <c r="K14" s="187"/>
      <c r="L14" s="187"/>
      <c r="M14" s="187"/>
      <c r="N14" s="187"/>
      <c r="O14" s="187"/>
      <c r="P14" s="188"/>
      <c r="Q14" s="189"/>
      <c r="R14" s="189"/>
      <c r="S14" s="190"/>
      <c r="T14" s="191"/>
    </row>
    <row r="15" spans="1:20" s="204" customFormat="1" ht="39.950000000000003" customHeight="1" x14ac:dyDescent="0.2">
      <c r="A15" s="199"/>
      <c r="B15" s="200"/>
      <c r="C15" s="200"/>
      <c r="D15" s="201"/>
      <c r="E15" s="157"/>
      <c r="F15" s="201"/>
      <c r="G15" s="201"/>
      <c r="H15" s="202"/>
      <c r="I15" s="155"/>
      <c r="J15" s="203"/>
      <c r="K15" s="203"/>
      <c r="L15" s="203"/>
      <c r="M15" s="203"/>
      <c r="N15" s="203"/>
      <c r="O15" s="203"/>
      <c r="P15" s="155"/>
      <c r="Q15" s="155"/>
      <c r="R15" s="203"/>
      <c r="S15" s="203"/>
    </row>
    <row r="16" spans="1:20" s="118" customFormat="1" ht="39.950000000000003" customHeight="1" x14ac:dyDescent="0.2">
      <c r="A16" s="192">
        <v>1</v>
      </c>
      <c r="B16" s="245" t="s">
        <v>196</v>
      </c>
      <c r="C16" s="192" t="s">
        <v>166</v>
      </c>
      <c r="D16" s="193">
        <f>D11</f>
        <v>0</v>
      </c>
      <c r="E16" s="194">
        <f>E11</f>
        <v>0</v>
      </c>
      <c r="F16" s="195"/>
      <c r="G16" s="196">
        <f>I16</f>
        <v>0</v>
      </c>
      <c r="H16" s="196">
        <f>I16</f>
        <v>0</v>
      </c>
      <c r="I16" s="197"/>
      <c r="J16" s="196">
        <f>I16</f>
        <v>0</v>
      </c>
      <c r="K16" s="196">
        <f>I16</f>
        <v>0</v>
      </c>
      <c r="L16" s="196">
        <f>I16</f>
        <v>0</v>
      </c>
      <c r="M16" s="196">
        <f>I16</f>
        <v>0</v>
      </c>
      <c r="N16" s="196">
        <f>M16</f>
        <v>0</v>
      </c>
      <c r="O16" s="196">
        <f>M16</f>
        <v>0</v>
      </c>
      <c r="P16" s="196">
        <f>I16</f>
        <v>0</v>
      </c>
      <c r="Q16" s="198"/>
      <c r="R16" s="117"/>
      <c r="S16" s="117"/>
      <c r="T16" s="116"/>
    </row>
    <row r="17" spans="1:21" s="118" customFormat="1" ht="39.950000000000003" customHeight="1" x14ac:dyDescent="0.2">
      <c r="A17" s="113">
        <v>2</v>
      </c>
      <c r="B17" s="246"/>
      <c r="C17" s="113" t="s">
        <v>167</v>
      </c>
      <c r="D17" s="89">
        <f>D12</f>
        <v>0</v>
      </c>
      <c r="E17" s="159">
        <f>E12</f>
        <v>0</v>
      </c>
      <c r="F17" s="120"/>
      <c r="G17" s="121">
        <f>P17</f>
        <v>0</v>
      </c>
      <c r="H17" s="90">
        <f>F17-G17</f>
        <v>0</v>
      </c>
      <c r="I17" s="122"/>
      <c r="J17" s="122"/>
      <c r="K17" s="90">
        <f>I17+J17</f>
        <v>0</v>
      </c>
      <c r="L17" s="122"/>
      <c r="M17" s="122"/>
      <c r="N17" s="122"/>
      <c r="O17" s="122"/>
      <c r="P17" s="90">
        <f>K17+L17+M17+N17+O17</f>
        <v>0</v>
      </c>
      <c r="Q17" s="89">
        <f>$D$12-$D$12/(1+$Q$13)</f>
        <v>0</v>
      </c>
      <c r="R17" s="88">
        <f>$E$12-$E$12/(1+$R$13)</f>
        <v>0</v>
      </c>
      <c r="S17" s="88">
        <f>$F17-$P17</f>
        <v>0</v>
      </c>
      <c r="T17" s="90" t="s">
        <v>70</v>
      </c>
    </row>
    <row r="18" spans="1:21" s="128" customFormat="1" ht="39.950000000000003" customHeight="1" x14ac:dyDescent="0.2">
      <c r="A18" s="113">
        <v>3</v>
      </c>
      <c r="B18" s="246"/>
      <c r="C18" s="113" t="s">
        <v>168</v>
      </c>
      <c r="D18" s="151">
        <v>1</v>
      </c>
      <c r="E18" s="124">
        <v>1</v>
      </c>
      <c r="F18" s="123">
        <v>1</v>
      </c>
      <c r="G18" s="124" t="e">
        <f>G17/F17</f>
        <v>#DIV/0!</v>
      </c>
      <c r="H18" s="124" t="e">
        <f>H17/(G17)</f>
        <v>#DIV/0!</v>
      </c>
      <c r="I18" s="125" t="e">
        <f>I17/G17</f>
        <v>#DIV/0!</v>
      </c>
      <c r="J18" s="125" t="e">
        <f>J17/G17</f>
        <v>#DIV/0!</v>
      </c>
      <c r="K18" s="125" t="e">
        <f>K17/G17</f>
        <v>#DIV/0!</v>
      </c>
      <c r="L18" s="125" t="e">
        <f>L17/G17</f>
        <v>#DIV/0!</v>
      </c>
      <c r="M18" s="125" t="e">
        <f>M17/G17</f>
        <v>#DIV/0!</v>
      </c>
      <c r="N18" s="125" t="e">
        <f>N17/P17</f>
        <v>#DIV/0!</v>
      </c>
      <c r="O18" s="125" t="e">
        <f>O17/G17</f>
        <v>#DIV/0!</v>
      </c>
      <c r="P18" s="126" t="e">
        <f>K18+L18+M18+N18+O18</f>
        <v>#DIV/0!</v>
      </c>
      <c r="Q18" s="127">
        <f>Q13</f>
        <v>0.15</v>
      </c>
      <c r="R18" s="87">
        <f>R13</f>
        <v>0.15</v>
      </c>
      <c r="S18" s="87" t="e">
        <f>$S17/$P17</f>
        <v>#DIV/0!</v>
      </c>
      <c r="T18" s="90" t="s">
        <v>66</v>
      </c>
    </row>
    <row r="19" spans="1:21" s="135" customFormat="1" ht="39.950000000000003" customHeight="1" x14ac:dyDescent="0.2">
      <c r="A19" s="113">
        <v>4</v>
      </c>
      <c r="B19" s="247"/>
      <c r="C19" s="113" t="s">
        <v>169</v>
      </c>
      <c r="D19" s="160">
        <f>D14</f>
        <v>0.15</v>
      </c>
      <c r="E19" s="161">
        <f>E14</f>
        <v>0.15</v>
      </c>
      <c r="F19" s="263" t="s">
        <v>197</v>
      </c>
      <c r="G19" s="264"/>
      <c r="H19" s="264"/>
      <c r="I19" s="264"/>
      <c r="J19" s="265"/>
      <c r="K19" s="152"/>
      <c r="L19" s="152"/>
      <c r="M19" s="152"/>
      <c r="N19" s="152"/>
      <c r="O19" s="152"/>
      <c r="P19" s="153"/>
      <c r="Q19" s="154"/>
      <c r="R19" s="154"/>
      <c r="S19" s="155"/>
      <c r="T19" s="156"/>
    </row>
    <row r="20" spans="1:21" s="135" customFormat="1" ht="16.5" customHeight="1" x14ac:dyDescent="0.2">
      <c r="A20" s="133"/>
      <c r="D20" s="133"/>
      <c r="F20" s="133"/>
      <c r="H20" s="133"/>
      <c r="J20" s="133"/>
      <c r="L20" s="133"/>
      <c r="N20" s="133"/>
      <c r="P20" s="133"/>
      <c r="R20" s="133"/>
      <c r="S20" s="133"/>
    </row>
    <row r="21" spans="1:21" s="135" customFormat="1" ht="17.100000000000001" customHeight="1" x14ac:dyDescent="0.2">
      <c r="A21" s="133"/>
      <c r="D21" s="136"/>
      <c r="E21" s="268" t="s">
        <v>198</v>
      </c>
      <c r="F21" s="269"/>
      <c r="G21" s="269"/>
      <c r="H21" s="269"/>
      <c r="I21" s="163"/>
      <c r="J21" s="133"/>
      <c r="L21" s="133"/>
      <c r="N21" s="133"/>
      <c r="P21" s="133"/>
      <c r="R21" s="133"/>
      <c r="S21" s="133"/>
    </row>
    <row r="22" spans="1:21" s="135" customFormat="1" ht="12.75" customHeight="1" x14ac:dyDescent="0.2">
      <c r="A22" s="133"/>
      <c r="D22" s="137"/>
      <c r="E22" s="164"/>
      <c r="F22" s="163"/>
      <c r="G22" s="163"/>
      <c r="H22" s="162"/>
      <c r="I22" s="163"/>
      <c r="J22" s="133"/>
      <c r="L22" s="133"/>
      <c r="N22" s="133"/>
      <c r="P22" s="133"/>
      <c r="R22" s="133"/>
      <c r="S22" s="133"/>
    </row>
    <row r="23" spans="1:21" s="135" customFormat="1" ht="17.100000000000001" customHeight="1" x14ac:dyDescent="0.2">
      <c r="A23" s="133"/>
      <c r="D23" s="139"/>
      <c r="E23" s="266" t="s">
        <v>199</v>
      </c>
      <c r="F23" s="267"/>
      <c r="G23" s="267"/>
      <c r="H23" s="267"/>
      <c r="I23" s="267"/>
      <c r="J23" s="133"/>
      <c r="L23" s="133"/>
      <c r="N23" s="133"/>
      <c r="P23" s="133"/>
      <c r="R23" s="133"/>
      <c r="S23" s="133"/>
    </row>
    <row r="24" spans="1:21" s="135" customFormat="1" ht="17.100000000000001" customHeight="1" x14ac:dyDescent="0.2">
      <c r="A24" s="133"/>
      <c r="D24" s="165"/>
      <c r="E24" s="166"/>
      <c r="F24" s="167"/>
      <c r="G24" s="167"/>
      <c r="H24" s="167"/>
      <c r="I24" s="167"/>
      <c r="J24" s="133"/>
      <c r="L24" s="133"/>
      <c r="N24" s="133"/>
      <c r="P24" s="133"/>
      <c r="R24" s="133"/>
      <c r="S24" s="133"/>
    </row>
    <row r="25" spans="1:21" s="135" customFormat="1" ht="17.100000000000001" customHeight="1" x14ac:dyDescent="0.2">
      <c r="B25" s="133"/>
      <c r="C25" s="133"/>
      <c r="D25" s="232" t="s">
        <v>200</v>
      </c>
      <c r="E25" s="232"/>
      <c r="G25" s="133"/>
      <c r="I25" s="133"/>
      <c r="K25" s="133"/>
      <c r="M25" s="133"/>
      <c r="O25" s="133"/>
      <c r="Q25" s="133"/>
    </row>
    <row r="26" spans="1:21" ht="17.100000000000001" customHeight="1" x14ac:dyDescent="0.2">
      <c r="D26" s="104"/>
      <c r="E26" s="232" t="s">
        <v>201</v>
      </c>
      <c r="F26" s="232"/>
      <c r="G26" s="232"/>
      <c r="H26" s="232"/>
      <c r="I26" s="232"/>
      <c r="J26" s="232"/>
      <c r="K26" s="232"/>
      <c r="L26" s="232"/>
      <c r="M26" s="232"/>
      <c r="N26" s="232"/>
      <c r="O26" s="140"/>
      <c r="U26" s="105"/>
    </row>
    <row r="27" spans="1:21" ht="17.100000000000001" customHeight="1" x14ac:dyDescent="0.2">
      <c r="D27" s="104"/>
      <c r="E27" s="141"/>
      <c r="F27" s="141"/>
      <c r="G27" s="142"/>
      <c r="H27" s="141"/>
      <c r="I27" s="141"/>
      <c r="J27" s="141"/>
      <c r="K27" s="141"/>
      <c r="L27" s="141"/>
      <c r="M27" s="141"/>
      <c r="N27" s="143"/>
      <c r="O27" s="143"/>
      <c r="U27" s="105"/>
    </row>
    <row r="28" spans="1:21" ht="17.100000000000001" customHeight="1" x14ac:dyDescent="0.2">
      <c r="D28" s="104"/>
      <c r="E28" s="232" t="s">
        <v>72</v>
      </c>
      <c r="F28" s="232"/>
      <c r="G28" s="232"/>
      <c r="H28" s="232"/>
      <c r="I28" s="232"/>
      <c r="J28" s="232"/>
      <c r="K28" s="232"/>
      <c r="L28" s="232"/>
      <c r="M28" s="232"/>
      <c r="N28" s="232"/>
      <c r="U28" s="105"/>
    </row>
    <row r="29" spans="1:21" ht="17.100000000000001" customHeight="1" x14ac:dyDescent="0.2">
      <c r="D29" s="104"/>
      <c r="E29" s="141"/>
      <c r="F29" s="141"/>
      <c r="G29" s="141"/>
      <c r="H29" s="141"/>
      <c r="I29" s="141"/>
      <c r="J29" s="141"/>
      <c r="K29" s="141"/>
      <c r="L29" s="141"/>
      <c r="M29" s="141"/>
      <c r="N29" s="143"/>
      <c r="O29" s="143"/>
      <c r="U29" s="105"/>
    </row>
    <row r="30" spans="1:21" ht="17.100000000000001" customHeight="1" x14ac:dyDescent="0.2">
      <c r="D30" s="104"/>
      <c r="E30" s="232" t="s">
        <v>73</v>
      </c>
      <c r="F30" s="232"/>
      <c r="G30" s="232"/>
      <c r="H30" s="232"/>
      <c r="I30" s="232"/>
      <c r="J30" s="232"/>
      <c r="K30" s="232"/>
      <c r="L30" s="232"/>
      <c r="M30" s="232"/>
      <c r="N30" s="232"/>
      <c r="O30" s="143"/>
      <c r="U30" s="105"/>
    </row>
    <row r="31" spans="1:21" ht="17.100000000000001" customHeight="1" x14ac:dyDescent="0.2">
      <c r="D31" s="104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3"/>
      <c r="U31" s="105"/>
    </row>
    <row r="32" spans="1:21" ht="17.100000000000001" customHeight="1" x14ac:dyDescent="0.2">
      <c r="D32" s="141"/>
      <c r="E32" s="144" t="s">
        <v>74</v>
      </c>
      <c r="F32" s="141"/>
      <c r="G32" s="141"/>
      <c r="H32" s="141"/>
      <c r="I32" s="141"/>
      <c r="J32" s="141"/>
      <c r="K32" s="141"/>
      <c r="L32" s="141"/>
      <c r="M32" s="141"/>
      <c r="N32" s="143"/>
      <c r="O32" s="143"/>
      <c r="U32" s="105"/>
    </row>
    <row r="33" spans="1:21" ht="17.100000000000001" customHeight="1" x14ac:dyDescent="0.2">
      <c r="D33" s="141"/>
      <c r="E33" s="144"/>
      <c r="F33" s="141"/>
      <c r="G33" s="141"/>
      <c r="H33" s="141"/>
      <c r="I33" s="141"/>
      <c r="J33" s="141"/>
      <c r="K33" s="141"/>
      <c r="L33" s="141"/>
      <c r="M33" s="141"/>
      <c r="N33" s="143"/>
      <c r="O33" s="143"/>
      <c r="U33" s="105"/>
    </row>
    <row r="34" spans="1:21" ht="17.100000000000001" customHeight="1" x14ac:dyDescent="0.2">
      <c r="D34" s="141"/>
      <c r="E34" s="144" t="s">
        <v>75</v>
      </c>
      <c r="F34" s="141"/>
      <c r="G34" s="141"/>
      <c r="H34" s="141"/>
      <c r="I34" s="141"/>
      <c r="J34" s="141"/>
      <c r="K34" s="141"/>
      <c r="L34" s="141"/>
      <c r="M34" s="141"/>
      <c r="N34" s="143"/>
      <c r="O34" s="143"/>
      <c r="U34" s="105"/>
    </row>
    <row r="35" spans="1:21" s="105" customFormat="1" ht="17.100000000000001" customHeight="1" x14ac:dyDescent="0.2">
      <c r="A35" s="103"/>
      <c r="B35" s="103"/>
      <c r="C35" s="103"/>
      <c r="D35" s="141"/>
      <c r="E35" s="144"/>
      <c r="F35" s="141"/>
      <c r="G35" s="141"/>
      <c r="H35" s="141"/>
      <c r="I35" s="141"/>
      <c r="J35" s="141"/>
      <c r="K35" s="141"/>
      <c r="L35" s="141"/>
      <c r="M35" s="141"/>
      <c r="N35" s="143"/>
      <c r="O35" s="143"/>
    </row>
    <row r="36" spans="1:21" s="105" customFormat="1" ht="17.100000000000001" customHeight="1" x14ac:dyDescent="0.2">
      <c r="A36" s="103"/>
      <c r="B36" s="103"/>
      <c r="C36" s="103"/>
      <c r="D36" s="141"/>
      <c r="E36" s="144" t="s">
        <v>97</v>
      </c>
      <c r="F36" s="141"/>
      <c r="G36" s="141"/>
      <c r="H36" s="141"/>
      <c r="I36" s="141"/>
      <c r="J36" s="141"/>
      <c r="K36" s="141"/>
      <c r="L36" s="141"/>
      <c r="M36" s="141"/>
      <c r="N36" s="143"/>
      <c r="O36" s="143"/>
    </row>
    <row r="37" spans="1:21" s="105" customFormat="1" ht="17.100000000000001" customHeight="1" x14ac:dyDescent="0.2">
      <c r="A37" s="103"/>
      <c r="B37" s="103"/>
      <c r="C37" s="103"/>
      <c r="D37" s="141"/>
      <c r="E37" s="144"/>
      <c r="F37" s="141"/>
      <c r="G37" s="141"/>
      <c r="H37" s="141"/>
      <c r="I37" s="141"/>
      <c r="J37" s="141"/>
      <c r="K37" s="141"/>
      <c r="L37" s="141"/>
      <c r="M37" s="141"/>
      <c r="N37" s="143"/>
      <c r="O37" s="143"/>
    </row>
    <row r="38" spans="1:21" s="105" customFormat="1" ht="17.100000000000001" customHeight="1" x14ac:dyDescent="0.2">
      <c r="A38" s="103"/>
      <c r="B38" s="103"/>
      <c r="C38" s="103"/>
      <c r="D38" s="141"/>
      <c r="E38" s="144" t="s">
        <v>202</v>
      </c>
      <c r="F38" s="141"/>
      <c r="G38" s="141"/>
      <c r="H38" s="141"/>
      <c r="I38" s="141"/>
      <c r="J38" s="141"/>
      <c r="K38" s="141"/>
      <c r="L38" s="141"/>
      <c r="M38" s="141"/>
      <c r="N38" s="143"/>
      <c r="O38" s="143"/>
    </row>
    <row r="39" spans="1:21" s="105" customFormat="1" ht="17.100000000000001" customHeight="1" x14ac:dyDescent="0.2">
      <c r="A39" s="103"/>
      <c r="B39" s="103"/>
      <c r="C39" s="103"/>
      <c r="D39" s="232" t="s">
        <v>76</v>
      </c>
      <c r="E39" s="232"/>
      <c r="F39" s="141"/>
      <c r="G39" s="141"/>
      <c r="H39" s="141"/>
      <c r="I39" s="141"/>
      <c r="J39" s="141"/>
      <c r="K39" s="141"/>
      <c r="L39" s="141"/>
      <c r="M39" s="145"/>
      <c r="N39" s="146"/>
    </row>
    <row r="40" spans="1:21" s="105" customFormat="1" ht="17.100000000000001" customHeight="1" x14ac:dyDescent="0.2">
      <c r="A40" s="103"/>
      <c r="B40" s="103"/>
      <c r="C40" s="103"/>
      <c r="D40" s="141"/>
      <c r="E40" s="141"/>
      <c r="F40" s="141"/>
      <c r="G40" s="141"/>
      <c r="H40" s="141"/>
      <c r="I40" s="141"/>
      <c r="J40" s="141"/>
      <c r="K40" s="141"/>
      <c r="L40" s="141"/>
      <c r="M40" s="145"/>
      <c r="N40" s="146"/>
    </row>
    <row r="41" spans="1:21" s="105" customFormat="1" ht="17.100000000000001" customHeight="1" x14ac:dyDescent="0.2">
      <c r="A41" s="103"/>
      <c r="B41" s="103"/>
      <c r="C41" s="103"/>
      <c r="E41" s="232" t="s">
        <v>77</v>
      </c>
      <c r="F41" s="232"/>
      <c r="G41" s="232"/>
      <c r="H41" s="232"/>
      <c r="I41" s="232"/>
      <c r="J41" s="232"/>
      <c r="K41" s="232"/>
      <c r="L41" s="232"/>
      <c r="M41" s="232"/>
      <c r="N41" s="232"/>
    </row>
    <row r="42" spans="1:21" s="105" customFormat="1" ht="17.100000000000001" customHeight="1" x14ac:dyDescent="0.2">
      <c r="A42" s="103"/>
      <c r="B42" s="103"/>
      <c r="C42" s="103"/>
      <c r="E42" s="232"/>
      <c r="F42" s="232"/>
      <c r="G42" s="232"/>
      <c r="H42" s="232"/>
      <c r="I42" s="232"/>
      <c r="J42" s="232"/>
      <c r="K42" s="232"/>
      <c r="L42" s="232"/>
      <c r="M42" s="232"/>
      <c r="N42" s="232"/>
    </row>
    <row r="43" spans="1:21" s="105" customFormat="1" ht="17.100000000000001" customHeight="1" x14ac:dyDescent="0.2">
      <c r="A43" s="103"/>
      <c r="B43" s="103"/>
      <c r="C43" s="103"/>
      <c r="E43" s="232" t="s">
        <v>203</v>
      </c>
      <c r="F43" s="232"/>
      <c r="G43" s="232"/>
      <c r="H43" s="232"/>
      <c r="I43" s="232"/>
      <c r="J43" s="232"/>
      <c r="K43" s="232"/>
      <c r="L43" s="232"/>
      <c r="M43" s="232"/>
      <c r="N43" s="232"/>
    </row>
    <row r="44" spans="1:21" s="105" customFormat="1" ht="17.100000000000001" customHeight="1" x14ac:dyDescent="0.2">
      <c r="A44" s="103"/>
      <c r="B44" s="103"/>
      <c r="C44" s="103"/>
      <c r="E44" s="145"/>
      <c r="F44" s="145"/>
      <c r="G44" s="145"/>
      <c r="H44" s="145"/>
      <c r="I44" s="145"/>
      <c r="J44" s="145"/>
      <c r="K44" s="145"/>
      <c r="L44" s="145"/>
      <c r="M44" s="145"/>
    </row>
    <row r="45" spans="1:21" s="105" customFormat="1" ht="17.100000000000001" customHeight="1" x14ac:dyDescent="0.2">
      <c r="A45" s="103"/>
      <c r="B45" s="103"/>
      <c r="C45" s="103"/>
      <c r="E45" s="232" t="s">
        <v>204</v>
      </c>
      <c r="F45" s="232"/>
      <c r="G45" s="232"/>
      <c r="H45" s="232"/>
      <c r="I45" s="232"/>
      <c r="J45" s="232"/>
      <c r="K45" s="232"/>
      <c r="L45" s="232"/>
      <c r="M45" s="232"/>
      <c r="N45" s="232"/>
    </row>
    <row r="46" spans="1:21" ht="17.100000000000001" customHeight="1" x14ac:dyDescent="0.2"/>
    <row r="47" spans="1:21" s="105" customFormat="1" ht="17.100000000000001" customHeight="1" x14ac:dyDescent="0.2">
      <c r="A47" s="103"/>
      <c r="B47" s="103"/>
      <c r="C47" s="103"/>
      <c r="D47" s="232" t="s">
        <v>205</v>
      </c>
      <c r="E47" s="232"/>
      <c r="F47" s="141"/>
      <c r="G47" s="141"/>
      <c r="H47" s="141"/>
      <c r="I47" s="141"/>
      <c r="J47" s="141"/>
      <c r="K47" s="141"/>
      <c r="L47" s="141"/>
      <c r="M47" s="145"/>
      <c r="N47" s="146"/>
    </row>
    <row r="48" spans="1:21" s="105" customFormat="1" ht="17.100000000000001" customHeight="1" x14ac:dyDescent="0.2">
      <c r="A48" s="103"/>
      <c r="B48" s="103"/>
      <c r="C48" s="103"/>
      <c r="D48" s="141"/>
      <c r="E48" s="141"/>
      <c r="F48" s="141"/>
      <c r="G48" s="141"/>
      <c r="H48" s="141"/>
      <c r="I48" s="141"/>
      <c r="J48" s="141"/>
      <c r="K48" s="141"/>
      <c r="L48" s="141"/>
      <c r="M48" s="145"/>
      <c r="N48" s="146"/>
    </row>
    <row r="49" spans="1:14" s="105" customFormat="1" ht="17.100000000000001" customHeight="1" x14ac:dyDescent="0.2">
      <c r="A49" s="103"/>
      <c r="B49" s="103"/>
      <c r="C49" s="103"/>
      <c r="D49" s="111" t="s">
        <v>206</v>
      </c>
      <c r="E49" s="141"/>
      <c r="F49" s="141"/>
      <c r="G49" s="141"/>
      <c r="H49" s="141"/>
      <c r="I49" s="141"/>
      <c r="J49" s="141"/>
      <c r="K49" s="141"/>
      <c r="L49" s="141"/>
      <c r="M49" s="145"/>
      <c r="N49" s="146"/>
    </row>
    <row r="50" spans="1:14" s="105" customFormat="1" ht="17.100000000000001" customHeight="1" x14ac:dyDescent="0.2">
      <c r="A50" s="103"/>
      <c r="B50" s="103"/>
      <c r="C50" s="103"/>
      <c r="D50" s="105" t="s">
        <v>196</v>
      </c>
      <c r="E50" s="136" t="s">
        <v>207</v>
      </c>
      <c r="F50" s="168" t="s">
        <v>208</v>
      </c>
      <c r="G50" s="145"/>
      <c r="H50" s="145"/>
      <c r="I50" s="145"/>
      <c r="J50" s="145"/>
      <c r="K50" s="145"/>
      <c r="L50" s="145"/>
      <c r="M50" s="145"/>
      <c r="N50" s="145"/>
    </row>
    <row r="51" spans="1:14" s="105" customFormat="1" ht="17.100000000000001" customHeight="1" x14ac:dyDescent="0.2">
      <c r="A51" s="103"/>
      <c r="B51" s="103"/>
      <c r="C51" s="103"/>
      <c r="E51" s="232"/>
      <c r="F51" s="232"/>
      <c r="G51" s="232"/>
      <c r="H51" s="232"/>
      <c r="I51" s="232"/>
      <c r="J51" s="232"/>
      <c r="K51" s="232"/>
      <c r="L51" s="232"/>
      <c r="M51" s="232"/>
      <c r="N51" s="232"/>
    </row>
    <row r="52" spans="1:14" s="105" customFormat="1" ht="17.100000000000001" customHeight="1" x14ac:dyDescent="0.2">
      <c r="A52" s="103"/>
      <c r="B52" s="103"/>
      <c r="C52" s="103"/>
      <c r="D52" s="105" t="s">
        <v>196</v>
      </c>
      <c r="E52" s="169" t="s">
        <v>209</v>
      </c>
      <c r="F52" s="168" t="s">
        <v>210</v>
      </c>
      <c r="G52" s="145"/>
      <c r="H52" s="145"/>
      <c r="I52" s="145"/>
      <c r="J52" s="145"/>
      <c r="K52" s="145"/>
      <c r="L52" s="145"/>
      <c r="M52" s="145"/>
      <c r="N52" s="145"/>
    </row>
    <row r="53" spans="1:14" s="105" customFormat="1" ht="17.100000000000001" customHeight="1" x14ac:dyDescent="0.2">
      <c r="A53" s="103"/>
      <c r="B53" s="103"/>
      <c r="C53" s="103"/>
      <c r="E53" s="145"/>
      <c r="F53" s="145"/>
      <c r="G53" s="145"/>
      <c r="H53" s="145"/>
      <c r="I53" s="145"/>
      <c r="J53" s="145"/>
      <c r="K53" s="145"/>
      <c r="L53" s="145"/>
      <c r="M53" s="145"/>
    </row>
    <row r="54" spans="1:14" s="105" customFormat="1" ht="17.100000000000001" customHeight="1" x14ac:dyDescent="0.2">
      <c r="A54" s="103"/>
      <c r="B54" s="103"/>
      <c r="C54" s="103"/>
      <c r="D54" s="105" t="s">
        <v>165</v>
      </c>
      <c r="E54" s="169" t="s">
        <v>211</v>
      </c>
      <c r="F54" s="168" t="s">
        <v>212</v>
      </c>
      <c r="G54" s="145"/>
      <c r="H54" s="145"/>
      <c r="I54" s="145"/>
      <c r="J54" s="145"/>
      <c r="K54" s="145"/>
      <c r="L54" s="145"/>
      <c r="M54" s="145"/>
      <c r="N54" s="145"/>
    </row>
    <row r="55" spans="1:14" s="105" customFormat="1" ht="17.100000000000001" customHeight="1" x14ac:dyDescent="0.2">
      <c r="A55" s="103"/>
      <c r="B55" s="103"/>
      <c r="C55" s="103"/>
      <c r="E55" s="168"/>
      <c r="F55" s="168"/>
      <c r="G55" s="145"/>
      <c r="H55" s="145"/>
      <c r="I55" s="145"/>
      <c r="J55" s="145"/>
      <c r="K55" s="145"/>
      <c r="L55" s="145"/>
      <c r="M55" s="145"/>
      <c r="N55" s="145"/>
    </row>
    <row r="56" spans="1:14" s="105" customFormat="1" ht="17.100000000000001" customHeight="1" x14ac:dyDescent="0.2">
      <c r="A56" s="103"/>
      <c r="B56" s="103"/>
      <c r="C56" s="103"/>
      <c r="D56" s="105" t="s">
        <v>165</v>
      </c>
      <c r="E56" s="170" t="s">
        <v>213</v>
      </c>
      <c r="F56" s="168" t="s">
        <v>214</v>
      </c>
      <c r="G56" s="145"/>
      <c r="H56" s="145"/>
      <c r="I56" s="145"/>
      <c r="J56" s="145"/>
      <c r="K56" s="145"/>
      <c r="L56" s="145"/>
      <c r="M56" s="145"/>
      <c r="N56" s="145"/>
    </row>
    <row r="57" spans="1:14" ht="17.100000000000001" customHeight="1" x14ac:dyDescent="0.2"/>
    <row r="58" spans="1:14" s="105" customFormat="1" ht="17.100000000000001" customHeight="1" x14ac:dyDescent="0.2">
      <c r="A58" s="103"/>
      <c r="B58" s="103"/>
      <c r="C58" s="103"/>
      <c r="D58" s="105" t="s">
        <v>196</v>
      </c>
      <c r="E58" s="171" t="s">
        <v>211</v>
      </c>
      <c r="F58" s="168" t="s">
        <v>215</v>
      </c>
      <c r="G58" s="145"/>
      <c r="H58" s="145"/>
      <c r="I58" s="145"/>
      <c r="J58" s="145"/>
      <c r="K58" s="145"/>
      <c r="L58" s="145"/>
      <c r="M58" s="145"/>
      <c r="N58" s="145"/>
    </row>
    <row r="59" spans="1:14" ht="17.100000000000001" customHeight="1" x14ac:dyDescent="0.2"/>
    <row r="60" spans="1:14" s="105" customFormat="1" ht="17.100000000000001" customHeight="1" x14ac:dyDescent="0.2">
      <c r="A60" s="103"/>
      <c r="B60" s="103"/>
      <c r="C60" s="103"/>
      <c r="D60" s="105" t="s">
        <v>196</v>
      </c>
      <c r="E60" s="170" t="s">
        <v>213</v>
      </c>
      <c r="F60" s="168" t="s">
        <v>216</v>
      </c>
      <c r="G60" s="145"/>
      <c r="H60" s="145"/>
      <c r="I60" s="145"/>
      <c r="J60" s="145"/>
      <c r="K60" s="145"/>
      <c r="L60" s="145"/>
      <c r="M60" s="145"/>
      <c r="N60" s="145"/>
    </row>
    <row r="61" spans="1:14" ht="17.100000000000001" customHeight="1" x14ac:dyDescent="0.2"/>
    <row r="62" spans="1:14" ht="17.100000000000001" customHeight="1" x14ac:dyDescent="0.2"/>
    <row r="63" spans="1:14" ht="17.100000000000001" customHeight="1" x14ac:dyDescent="0.2"/>
    <row r="64" spans="1:14" ht="17.100000000000001" customHeight="1" x14ac:dyDescent="0.2"/>
  </sheetData>
  <sheetProtection algorithmName="SHA-512" hashValue="+rYPXw5UJXQG21KpVTEyTntRjmLZg+yXDMUwkIC3Ssn107v73/Xv5SW0fIIMHVbBCvFnYjwzw7Ef4iiH4HKPUA==" saltValue="Ofc1fM04m0SyI4mbA5OF0A==" spinCount="100000" sheet="1" objects="1" scenarios="1"/>
  <mergeCells count="37">
    <mergeCell ref="E42:N42"/>
    <mergeCell ref="E43:N43"/>
    <mergeCell ref="E45:N45"/>
    <mergeCell ref="D47:E47"/>
    <mergeCell ref="E51:N51"/>
    <mergeCell ref="E41:N41"/>
    <mergeCell ref="B11:B14"/>
    <mergeCell ref="F14:I14"/>
    <mergeCell ref="B16:B19"/>
    <mergeCell ref="F19:J19"/>
    <mergeCell ref="E23:I23"/>
    <mergeCell ref="D25:E25"/>
    <mergeCell ref="E26:N26"/>
    <mergeCell ref="E28:N28"/>
    <mergeCell ref="E30:N30"/>
    <mergeCell ref="D39:E39"/>
    <mergeCell ref="E21:H21"/>
    <mergeCell ref="B8:C8"/>
    <mergeCell ref="A9:A10"/>
    <mergeCell ref="B9:C9"/>
    <mergeCell ref="D9:F9"/>
    <mergeCell ref="L9:O9"/>
    <mergeCell ref="B10:C10"/>
    <mergeCell ref="E10:F10"/>
    <mergeCell ref="A3:T3"/>
    <mergeCell ref="A5:K5"/>
    <mergeCell ref="A6:A7"/>
    <mergeCell ref="B6:C7"/>
    <mergeCell ref="D6:D7"/>
    <mergeCell ref="E6:E7"/>
    <mergeCell ref="F6:F7"/>
    <mergeCell ref="G6:G7"/>
    <mergeCell ref="H6:H7"/>
    <mergeCell ref="I6:P6"/>
    <mergeCell ref="Q6:S6"/>
    <mergeCell ref="T6:T7"/>
    <mergeCell ref="I7:K7"/>
  </mergeCells>
  <pageMargins left="0.7" right="0.7" top="0.75" bottom="0.75" header="0.3" footer="0.3"/>
  <pageSetup paperSize="8" scale="53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0"/>
  <sheetViews>
    <sheetView rightToLeft="1" tabSelected="1" topLeftCell="A4" zoomScale="70" zoomScaleNormal="70" workbookViewId="0">
      <selection activeCell="M22" sqref="M22"/>
    </sheetView>
  </sheetViews>
  <sheetFormatPr defaultColWidth="18.875" defaultRowHeight="16.5" x14ac:dyDescent="0.2"/>
  <cols>
    <col min="1" max="1" width="7.25" style="103" customWidth="1"/>
    <col min="2" max="2" width="10.625" style="103" customWidth="1"/>
    <col min="3" max="3" width="12.125" style="103" customWidth="1"/>
    <col min="4" max="6" width="10.625" style="105" customWidth="1"/>
    <col min="7" max="8" width="22.625" style="105" customWidth="1"/>
    <col min="9" max="9" width="18.625" style="105" customWidth="1"/>
    <col min="10" max="10" width="18.125" style="105" customWidth="1"/>
    <col min="11" max="11" width="18.625" style="105" customWidth="1"/>
    <col min="12" max="16" width="17.125" style="105" customWidth="1"/>
    <col min="17" max="17" width="22" style="105" customWidth="1"/>
    <col min="18" max="18" width="23.25" style="105" customWidth="1"/>
    <col min="19" max="19" width="25.375" style="105" customWidth="1"/>
    <col min="20" max="20" width="14.75" style="105" customWidth="1"/>
    <col min="21" max="16384" width="18.875" style="104"/>
  </cols>
  <sheetData>
    <row r="1" spans="1:20" x14ac:dyDescent="0.2"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T1" s="106">
        <v>45748</v>
      </c>
    </row>
    <row r="2" spans="1:20" ht="20.25" x14ac:dyDescent="0.2">
      <c r="A2" s="107"/>
      <c r="B2" s="107"/>
      <c r="C2" s="107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109"/>
      <c r="S2" s="109"/>
      <c r="T2" s="109"/>
    </row>
    <row r="3" spans="1:20" s="110" customFormat="1" ht="26.25" x14ac:dyDescent="0.2">
      <c r="A3" s="231" t="s">
        <v>177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</row>
    <row r="4" spans="1:20" s="108" customFormat="1" ht="12" customHeight="1" x14ac:dyDescent="0.2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</row>
    <row r="5" spans="1:20" ht="15" customHeight="1" x14ac:dyDescent="0.2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109"/>
      <c r="M5" s="109"/>
      <c r="N5" s="109"/>
      <c r="O5" s="109"/>
      <c r="P5" s="109"/>
      <c r="Q5" s="109"/>
      <c r="R5" s="109"/>
      <c r="S5" s="109"/>
      <c r="T5" s="109"/>
    </row>
    <row r="6" spans="1:20" s="111" customFormat="1" ht="30" customHeight="1" x14ac:dyDescent="0.2">
      <c r="A6" s="221" t="s">
        <v>1</v>
      </c>
      <c r="B6" s="233" t="s">
        <v>149</v>
      </c>
      <c r="C6" s="234"/>
      <c r="D6" s="237" t="s">
        <v>49</v>
      </c>
      <c r="E6" s="237" t="s">
        <v>50</v>
      </c>
      <c r="F6" s="237" t="s">
        <v>150</v>
      </c>
      <c r="G6" s="237" t="s">
        <v>178</v>
      </c>
      <c r="H6" s="239" t="s">
        <v>217</v>
      </c>
      <c r="I6" s="227" t="s">
        <v>180</v>
      </c>
      <c r="J6" s="228"/>
      <c r="K6" s="228"/>
      <c r="L6" s="228"/>
      <c r="M6" s="228"/>
      <c r="N6" s="228"/>
      <c r="O6" s="228"/>
      <c r="P6" s="228"/>
      <c r="Q6" s="224" t="s">
        <v>152</v>
      </c>
      <c r="R6" s="225"/>
      <c r="S6" s="225"/>
      <c r="T6" s="240" t="s">
        <v>0</v>
      </c>
    </row>
    <row r="7" spans="1:20" s="111" customFormat="1" ht="81" x14ac:dyDescent="0.2">
      <c r="A7" s="222"/>
      <c r="B7" s="235"/>
      <c r="C7" s="236"/>
      <c r="D7" s="238"/>
      <c r="E7" s="238"/>
      <c r="F7" s="238"/>
      <c r="G7" s="238"/>
      <c r="H7" s="239"/>
      <c r="I7" s="227" t="s">
        <v>181</v>
      </c>
      <c r="J7" s="228"/>
      <c r="K7" s="229"/>
      <c r="L7" s="48" t="s">
        <v>53</v>
      </c>
      <c r="M7" s="48" t="s">
        <v>54</v>
      </c>
      <c r="N7" s="48" t="s">
        <v>96</v>
      </c>
      <c r="O7" s="48" t="s">
        <v>95</v>
      </c>
      <c r="P7" s="48" t="s">
        <v>55</v>
      </c>
      <c r="Q7" s="49" t="s">
        <v>182</v>
      </c>
      <c r="R7" s="49" t="s">
        <v>183</v>
      </c>
      <c r="S7" s="49" t="s">
        <v>184</v>
      </c>
      <c r="T7" s="240"/>
    </row>
    <row r="8" spans="1:20" s="111" customFormat="1" ht="33" customHeight="1" x14ac:dyDescent="0.2">
      <c r="A8" s="97" t="s">
        <v>10</v>
      </c>
      <c r="B8" s="240" t="s">
        <v>156</v>
      </c>
      <c r="C8" s="240"/>
      <c r="D8" s="94" t="s">
        <v>11</v>
      </c>
      <c r="E8" s="94" t="s">
        <v>12</v>
      </c>
      <c r="F8" s="94" t="s">
        <v>13</v>
      </c>
      <c r="G8" s="94" t="s">
        <v>14</v>
      </c>
      <c r="H8" s="95" t="s">
        <v>15</v>
      </c>
      <c r="I8" s="48" t="s">
        <v>16</v>
      </c>
      <c r="J8" s="48" t="s">
        <v>17</v>
      </c>
      <c r="K8" s="40" t="s">
        <v>18</v>
      </c>
      <c r="L8" s="48" t="s">
        <v>37</v>
      </c>
      <c r="M8" s="48" t="s">
        <v>38</v>
      </c>
      <c r="N8" s="48" t="s">
        <v>39</v>
      </c>
      <c r="O8" s="48" t="s">
        <v>40</v>
      </c>
      <c r="P8" s="50" t="s">
        <v>41</v>
      </c>
      <c r="Q8" s="13" t="s">
        <v>42</v>
      </c>
      <c r="R8" s="13" t="s">
        <v>57</v>
      </c>
      <c r="S8" s="13" t="s">
        <v>58</v>
      </c>
      <c r="T8" s="97" t="s">
        <v>59</v>
      </c>
    </row>
    <row r="9" spans="1:20" s="111" customFormat="1" ht="67.5" customHeight="1" x14ac:dyDescent="0.2">
      <c r="A9" s="221"/>
      <c r="B9" s="240" t="s">
        <v>60</v>
      </c>
      <c r="C9" s="240"/>
      <c r="D9" s="241" t="s">
        <v>93</v>
      </c>
      <c r="E9" s="242"/>
      <c r="F9" s="242"/>
      <c r="G9" s="85" t="s">
        <v>94</v>
      </c>
      <c r="H9" s="85" t="s">
        <v>61</v>
      </c>
      <c r="I9" s="50" t="s">
        <v>185</v>
      </c>
      <c r="J9" s="50" t="s">
        <v>186</v>
      </c>
      <c r="K9" s="51" t="s">
        <v>62</v>
      </c>
      <c r="L9" s="227" t="s">
        <v>187</v>
      </c>
      <c r="M9" s="228"/>
      <c r="N9" s="228"/>
      <c r="O9" s="229"/>
      <c r="P9" s="40" t="s">
        <v>64</v>
      </c>
      <c r="Q9" s="52" t="s">
        <v>65</v>
      </c>
      <c r="R9" s="53" t="s">
        <v>159</v>
      </c>
      <c r="S9" s="53" t="s">
        <v>160</v>
      </c>
      <c r="T9" s="54"/>
    </row>
    <row r="10" spans="1:20" s="111" customFormat="1" ht="141.75" x14ac:dyDescent="0.2">
      <c r="A10" s="222"/>
      <c r="B10" s="258" t="s">
        <v>66</v>
      </c>
      <c r="C10" s="259"/>
      <c r="D10" s="55">
        <v>1</v>
      </c>
      <c r="E10" s="243">
        <v>1</v>
      </c>
      <c r="F10" s="244"/>
      <c r="G10" s="56" t="s">
        <v>218</v>
      </c>
      <c r="H10" s="56" t="s">
        <v>67</v>
      </c>
      <c r="I10" s="40" t="s">
        <v>189</v>
      </c>
      <c r="J10" s="40" t="s">
        <v>190</v>
      </c>
      <c r="K10" s="40" t="s">
        <v>189</v>
      </c>
      <c r="L10" s="40" t="s">
        <v>191</v>
      </c>
      <c r="M10" s="40" t="s">
        <v>192</v>
      </c>
      <c r="N10" s="40" t="s">
        <v>192</v>
      </c>
      <c r="O10" s="40" t="s">
        <v>193</v>
      </c>
      <c r="P10" s="40" t="s">
        <v>192</v>
      </c>
      <c r="Q10" s="112" t="s">
        <v>162</v>
      </c>
      <c r="R10" s="57" t="s">
        <v>163</v>
      </c>
      <c r="S10" s="57" t="s">
        <v>194</v>
      </c>
      <c r="T10" s="93"/>
    </row>
    <row r="11" spans="1:20" s="118" customFormat="1" ht="39.950000000000003" customHeight="1" x14ac:dyDescent="0.2">
      <c r="A11" s="113">
        <v>1</v>
      </c>
      <c r="B11" s="245" t="s">
        <v>165</v>
      </c>
      <c r="C11" s="113" t="s">
        <v>166</v>
      </c>
      <c r="D11" s="148">
        <v>44682</v>
      </c>
      <c r="E11" s="149">
        <v>44713</v>
      </c>
      <c r="F11" s="149">
        <v>45231</v>
      </c>
      <c r="G11" s="158">
        <f>J11</f>
        <v>45231</v>
      </c>
      <c r="H11" s="158">
        <f>J11</f>
        <v>45231</v>
      </c>
      <c r="I11" s="150">
        <v>45231</v>
      </c>
      <c r="J11" s="158">
        <f>I11</f>
        <v>45231</v>
      </c>
      <c r="K11" s="158">
        <f>$J11</f>
        <v>45231</v>
      </c>
      <c r="L11" s="158">
        <f t="shared" ref="L11:P11" si="0">$J11</f>
        <v>45231</v>
      </c>
      <c r="M11" s="158">
        <f t="shared" si="0"/>
        <v>45231</v>
      </c>
      <c r="N11" s="158">
        <f t="shared" si="0"/>
        <v>45231</v>
      </c>
      <c r="O11" s="158">
        <f t="shared" si="0"/>
        <v>45231</v>
      </c>
      <c r="P11" s="158">
        <f t="shared" si="0"/>
        <v>45231</v>
      </c>
      <c r="Q11" s="89"/>
      <c r="R11" s="117"/>
      <c r="S11" s="117"/>
      <c r="T11" s="116"/>
    </row>
    <row r="12" spans="1:20" s="118" customFormat="1" ht="39.950000000000003" customHeight="1" x14ac:dyDescent="0.2">
      <c r="A12" s="113">
        <v>2</v>
      </c>
      <c r="B12" s="246"/>
      <c r="C12" s="113" t="s">
        <v>167</v>
      </c>
      <c r="D12" s="119">
        <v>43000</v>
      </c>
      <c r="E12" s="120">
        <v>44600</v>
      </c>
      <c r="F12" s="120">
        <v>45500</v>
      </c>
      <c r="G12" s="121">
        <f>P12</f>
        <v>42918</v>
      </c>
      <c r="H12" s="90">
        <f>F12-G12</f>
        <v>2582</v>
      </c>
      <c r="I12" s="122">
        <v>30332</v>
      </c>
      <c r="J12" s="122">
        <v>4388</v>
      </c>
      <c r="K12" s="86">
        <f>I12+J12</f>
        <v>34720</v>
      </c>
      <c r="L12" s="122">
        <v>3952</v>
      </c>
      <c r="M12" s="122">
        <v>1782</v>
      </c>
      <c r="N12" s="122">
        <v>700</v>
      </c>
      <c r="O12" s="122">
        <v>1764</v>
      </c>
      <c r="P12" s="90">
        <f>K12+L12+M12+N12+O12</f>
        <v>42918</v>
      </c>
      <c r="Q12" s="89">
        <f>$D$12-$D$12/(1+$Q$13)</f>
        <v>5608.6956521739121</v>
      </c>
      <c r="R12" s="88">
        <f>$E$12-$E$12/(1+$R$13)</f>
        <v>5817.3913043478242</v>
      </c>
      <c r="S12" s="88">
        <f>$F12-$P12</f>
        <v>2582</v>
      </c>
      <c r="T12" s="90" t="s">
        <v>70</v>
      </c>
    </row>
    <row r="13" spans="1:20" s="128" customFormat="1" ht="39.950000000000003" customHeight="1" x14ac:dyDescent="0.2">
      <c r="A13" s="113">
        <v>3</v>
      </c>
      <c r="B13" s="246"/>
      <c r="C13" s="113" t="s">
        <v>168</v>
      </c>
      <c r="D13" s="151">
        <v>1</v>
      </c>
      <c r="E13" s="124">
        <v>1</v>
      </c>
      <c r="F13" s="123">
        <v>1</v>
      </c>
      <c r="G13" s="124">
        <f>G12/F12</f>
        <v>0.94325274725274721</v>
      </c>
      <c r="H13" s="124">
        <f>H12/(G12)</f>
        <v>6.0161237709119714E-2</v>
      </c>
      <c r="I13" s="125">
        <f>I12/G12</f>
        <v>0.70674309147676961</v>
      </c>
      <c r="J13" s="125">
        <f>J12/G12</f>
        <v>0.10224148375972786</v>
      </c>
      <c r="K13" s="125">
        <f>K12/G12</f>
        <v>0.80898457523649747</v>
      </c>
      <c r="L13" s="125">
        <f>L12/G12</f>
        <v>9.2082576075306399E-2</v>
      </c>
      <c r="M13" s="125">
        <f>M12/G12</f>
        <v>4.1521040123025307E-2</v>
      </c>
      <c r="N13" s="125">
        <f>N12/P12</f>
        <v>1.6310172887832611E-2</v>
      </c>
      <c r="O13" s="125">
        <f>O12/G12</f>
        <v>4.1101635677338183E-2</v>
      </c>
      <c r="P13" s="126">
        <f>K13+L13+M13+N13+O13</f>
        <v>0.99999999999999989</v>
      </c>
      <c r="Q13" s="127">
        <f>D14</f>
        <v>0.15</v>
      </c>
      <c r="R13" s="87">
        <f>E14</f>
        <v>0.15</v>
      </c>
      <c r="S13" s="87">
        <f>$S12/$P12</f>
        <v>6.0161237709119714E-2</v>
      </c>
      <c r="T13" s="90" t="s">
        <v>66</v>
      </c>
    </row>
    <row r="14" spans="1:20" s="135" customFormat="1" ht="39.950000000000003" customHeight="1" x14ac:dyDescent="0.2">
      <c r="A14" s="184">
        <v>4</v>
      </c>
      <c r="B14" s="247"/>
      <c r="C14" s="184" t="s">
        <v>169</v>
      </c>
      <c r="D14" s="185">
        <v>0.15</v>
      </c>
      <c r="E14" s="186">
        <v>0.15</v>
      </c>
      <c r="F14" s="260" t="s">
        <v>195</v>
      </c>
      <c r="G14" s="261"/>
      <c r="H14" s="261"/>
      <c r="I14" s="262"/>
      <c r="J14" s="187"/>
      <c r="K14" s="187"/>
      <c r="L14" s="187"/>
      <c r="M14" s="187"/>
      <c r="N14" s="187"/>
      <c r="O14" s="187"/>
      <c r="P14" s="188"/>
      <c r="Q14" s="189"/>
      <c r="R14" s="189"/>
      <c r="S14" s="190"/>
      <c r="T14" s="191"/>
    </row>
    <row r="15" spans="1:20" s="204" customFormat="1" ht="39.950000000000003" customHeight="1" x14ac:dyDescent="0.2">
      <c r="A15" s="270"/>
      <c r="B15" s="270"/>
      <c r="C15" s="270"/>
      <c r="D15" s="270"/>
      <c r="E15" s="27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</row>
    <row r="16" spans="1:20" s="118" customFormat="1" ht="39.950000000000003" customHeight="1" x14ac:dyDescent="0.2">
      <c r="A16" s="192">
        <v>1</v>
      </c>
      <c r="B16" s="245" t="s">
        <v>196</v>
      </c>
      <c r="C16" s="192" t="s">
        <v>166</v>
      </c>
      <c r="D16" s="193">
        <f>D11</f>
        <v>44682</v>
      </c>
      <c r="E16" s="194">
        <f>E11</f>
        <v>44713</v>
      </c>
      <c r="F16" s="195">
        <v>45689</v>
      </c>
      <c r="G16" s="196">
        <f>I16</f>
        <v>45689</v>
      </c>
      <c r="H16" s="196">
        <f>I16</f>
        <v>45689</v>
      </c>
      <c r="I16" s="197">
        <v>45689</v>
      </c>
      <c r="J16" s="196">
        <f>I16</f>
        <v>45689</v>
      </c>
      <c r="K16" s="196">
        <f>I16</f>
        <v>45689</v>
      </c>
      <c r="L16" s="196">
        <f>I16</f>
        <v>45689</v>
      </c>
      <c r="M16" s="196">
        <f>I16</f>
        <v>45689</v>
      </c>
      <c r="N16" s="196">
        <f>M16</f>
        <v>45689</v>
      </c>
      <c r="O16" s="196">
        <f>M16</f>
        <v>45689</v>
      </c>
      <c r="P16" s="196">
        <f>I16</f>
        <v>45689</v>
      </c>
      <c r="Q16" s="198"/>
      <c r="R16" s="117"/>
      <c r="S16" s="117"/>
      <c r="T16" s="116"/>
    </row>
    <row r="17" spans="1:21" s="118" customFormat="1" ht="39.950000000000003" customHeight="1" x14ac:dyDescent="0.2">
      <c r="A17" s="113">
        <v>2</v>
      </c>
      <c r="B17" s="246"/>
      <c r="C17" s="113" t="s">
        <v>167</v>
      </c>
      <c r="D17" s="89">
        <f>D12</f>
        <v>43000</v>
      </c>
      <c r="E17" s="159">
        <f>E12</f>
        <v>44600</v>
      </c>
      <c r="F17" s="120">
        <v>52000</v>
      </c>
      <c r="G17" s="121">
        <f>P17</f>
        <v>50936</v>
      </c>
      <c r="H17" s="90">
        <f>F17-G17</f>
        <v>1064</v>
      </c>
      <c r="I17" s="122">
        <v>36642</v>
      </c>
      <c r="J17" s="122">
        <v>5224</v>
      </c>
      <c r="K17" s="90">
        <f>I17+J17</f>
        <v>41866</v>
      </c>
      <c r="L17" s="122">
        <v>4253</v>
      </c>
      <c r="M17" s="122">
        <v>1783</v>
      </c>
      <c r="N17" s="122">
        <v>1338</v>
      </c>
      <c r="O17" s="122">
        <v>1696</v>
      </c>
      <c r="P17" s="90">
        <f>K17+L17+M17+N17+O17</f>
        <v>50936</v>
      </c>
      <c r="Q17" s="89">
        <f>$D$12-$D$12/(1+$Q$13)</f>
        <v>5608.6956521739121</v>
      </c>
      <c r="R17" s="88">
        <f>$E$12-$E$12/(1+$R$13)</f>
        <v>5817.3913043478242</v>
      </c>
      <c r="S17" s="88">
        <f>$F17-$P17</f>
        <v>1064</v>
      </c>
      <c r="T17" s="90" t="s">
        <v>70</v>
      </c>
    </row>
    <row r="18" spans="1:21" s="128" customFormat="1" ht="39.950000000000003" customHeight="1" x14ac:dyDescent="0.2">
      <c r="A18" s="113">
        <v>3</v>
      </c>
      <c r="B18" s="246"/>
      <c r="C18" s="113" t="s">
        <v>168</v>
      </c>
      <c r="D18" s="151">
        <v>1</v>
      </c>
      <c r="E18" s="124">
        <v>1</v>
      </c>
      <c r="F18" s="123">
        <v>1</v>
      </c>
      <c r="G18" s="124">
        <f>G17/F17</f>
        <v>0.97953846153846158</v>
      </c>
      <c r="H18" s="124">
        <f>H17/(G17)</f>
        <v>2.0888958693262134E-2</v>
      </c>
      <c r="I18" s="125">
        <f>I17/G17</f>
        <v>0.71937333123920211</v>
      </c>
      <c r="J18" s="125">
        <f>J17/G17</f>
        <v>0.10256007538872311</v>
      </c>
      <c r="K18" s="125">
        <f>K17/G17</f>
        <v>0.82193340662792524</v>
      </c>
      <c r="L18" s="125">
        <f>L17/G17</f>
        <v>8.3496937333123925E-2</v>
      </c>
      <c r="M18" s="125">
        <f>M17/G17</f>
        <v>3.5004711795193967E-2</v>
      </c>
      <c r="N18" s="125">
        <f>N17/P17</f>
        <v>2.626825820637663E-2</v>
      </c>
      <c r="O18" s="125">
        <f>O17/G17</f>
        <v>3.3296686037380244E-2</v>
      </c>
      <c r="P18" s="126">
        <f>K18+L18+M18+N18+O18</f>
        <v>1</v>
      </c>
      <c r="Q18" s="127">
        <f>Q13</f>
        <v>0.15</v>
      </c>
      <c r="R18" s="87">
        <f>R13</f>
        <v>0.15</v>
      </c>
      <c r="S18" s="87">
        <f>$S17/$P17</f>
        <v>2.0888958693262134E-2</v>
      </c>
      <c r="T18" s="90" t="s">
        <v>66</v>
      </c>
    </row>
    <row r="19" spans="1:21" s="135" customFormat="1" ht="39.950000000000003" customHeight="1" x14ac:dyDescent="0.2">
      <c r="A19" s="113">
        <v>4</v>
      </c>
      <c r="B19" s="247"/>
      <c r="C19" s="113" t="s">
        <v>169</v>
      </c>
      <c r="D19" s="160">
        <f>D14</f>
        <v>0.15</v>
      </c>
      <c r="E19" s="161">
        <f>E14</f>
        <v>0.15</v>
      </c>
      <c r="F19" s="263" t="s">
        <v>197</v>
      </c>
      <c r="G19" s="264"/>
      <c r="H19" s="264"/>
      <c r="I19" s="264"/>
      <c r="J19" s="265"/>
      <c r="K19" s="152"/>
      <c r="L19" s="152"/>
      <c r="M19" s="152"/>
      <c r="N19" s="152"/>
      <c r="O19" s="152"/>
      <c r="P19" s="153"/>
      <c r="Q19" s="154"/>
      <c r="R19" s="154"/>
      <c r="S19" s="155"/>
      <c r="T19" s="156"/>
    </row>
    <row r="20" spans="1:21" s="135" customFormat="1" ht="17.25" customHeight="1" x14ac:dyDescent="0.2">
      <c r="A20" s="172"/>
      <c r="B20" s="173"/>
      <c r="C20" s="172"/>
      <c r="D20" s="174"/>
      <c r="E20" s="175"/>
      <c r="F20" s="176"/>
      <c r="G20" s="176"/>
      <c r="H20" s="176"/>
      <c r="I20" s="176"/>
      <c r="J20" s="176"/>
      <c r="K20" s="177"/>
      <c r="L20" s="177"/>
      <c r="M20" s="177"/>
      <c r="N20" s="177"/>
      <c r="O20" s="177"/>
      <c r="P20" s="178"/>
      <c r="Q20" s="179"/>
      <c r="R20" s="179"/>
      <c r="S20" s="180"/>
      <c r="T20" s="138"/>
    </row>
    <row r="21" spans="1:21" s="135" customFormat="1" ht="17.100000000000001" customHeight="1" x14ac:dyDescent="0.2">
      <c r="A21" s="133"/>
      <c r="D21" s="136"/>
      <c r="E21" s="268" t="s">
        <v>198</v>
      </c>
      <c r="F21" s="269"/>
      <c r="G21" s="269"/>
      <c r="H21" s="269"/>
      <c r="I21" s="163"/>
      <c r="J21" s="133"/>
      <c r="L21" s="133"/>
      <c r="N21" s="133"/>
      <c r="P21" s="133"/>
      <c r="R21" s="133"/>
      <c r="S21" s="133"/>
    </row>
    <row r="22" spans="1:21" s="135" customFormat="1" ht="12.75" customHeight="1" x14ac:dyDescent="0.2">
      <c r="A22" s="133"/>
      <c r="D22" s="137"/>
      <c r="E22" s="164"/>
      <c r="F22" s="163"/>
      <c r="G22" s="163"/>
      <c r="H22" s="162"/>
      <c r="I22" s="163"/>
      <c r="J22" s="133"/>
      <c r="L22" s="133"/>
      <c r="N22" s="133"/>
      <c r="P22" s="133"/>
      <c r="R22" s="133"/>
      <c r="S22" s="133"/>
    </row>
    <row r="23" spans="1:21" s="135" customFormat="1" ht="17.100000000000001" customHeight="1" x14ac:dyDescent="0.2">
      <c r="A23" s="133"/>
      <c r="D23" s="139"/>
      <c r="E23" s="266" t="s">
        <v>219</v>
      </c>
      <c r="F23" s="267"/>
      <c r="G23" s="267"/>
      <c r="H23" s="267"/>
      <c r="I23" s="267"/>
      <c r="J23" s="133"/>
      <c r="L23" s="133"/>
      <c r="N23" s="133"/>
      <c r="P23" s="133"/>
      <c r="R23" s="133"/>
      <c r="S23" s="133"/>
    </row>
    <row r="24" spans="1:21" s="135" customFormat="1" ht="11.25" customHeight="1" x14ac:dyDescent="0.2">
      <c r="A24" s="133"/>
      <c r="D24" s="165"/>
      <c r="E24" s="181"/>
      <c r="F24" s="182"/>
      <c r="G24" s="182"/>
      <c r="H24" s="182"/>
      <c r="I24" s="182"/>
      <c r="J24" s="133"/>
      <c r="L24" s="133"/>
      <c r="N24" s="133"/>
      <c r="P24" s="133"/>
      <c r="R24" s="133"/>
      <c r="S24" s="133"/>
    </row>
    <row r="25" spans="1:21" s="135" customFormat="1" ht="20.25" customHeight="1" x14ac:dyDescent="0.2">
      <c r="A25" s="133"/>
      <c r="D25" s="183" t="s">
        <v>220</v>
      </c>
      <c r="E25" s="181"/>
      <c r="F25" s="182"/>
      <c r="G25" s="182"/>
      <c r="H25" s="182"/>
      <c r="I25" s="182"/>
      <c r="J25" s="133"/>
      <c r="L25" s="133"/>
      <c r="N25" s="133"/>
      <c r="P25" s="133"/>
      <c r="R25" s="133"/>
      <c r="S25" s="133"/>
    </row>
    <row r="26" spans="1:21" ht="17.850000000000001" customHeight="1" x14ac:dyDescent="0.2">
      <c r="D26" s="104"/>
      <c r="E26" s="232" t="s">
        <v>201</v>
      </c>
      <c r="F26" s="232"/>
      <c r="G26" s="232"/>
      <c r="H26" s="232"/>
      <c r="I26" s="232"/>
      <c r="J26" s="232"/>
      <c r="K26" s="232"/>
      <c r="L26" s="232"/>
      <c r="M26" s="232"/>
      <c r="N26" s="232"/>
      <c r="O26" s="140"/>
      <c r="U26" s="105"/>
    </row>
    <row r="27" spans="1:21" ht="17.850000000000001" customHeight="1" x14ac:dyDescent="0.2">
      <c r="D27" s="104"/>
      <c r="E27" s="141"/>
      <c r="F27" s="141"/>
      <c r="G27" s="142"/>
      <c r="H27" s="141"/>
      <c r="I27" s="141"/>
      <c r="J27" s="141"/>
      <c r="K27" s="141"/>
      <c r="L27" s="141"/>
      <c r="M27" s="141"/>
      <c r="N27" s="143"/>
      <c r="O27" s="143"/>
      <c r="U27" s="105"/>
    </row>
    <row r="28" spans="1:21" ht="17.850000000000001" customHeight="1" x14ac:dyDescent="0.2">
      <c r="D28" s="104"/>
      <c r="E28" s="232" t="s">
        <v>72</v>
      </c>
      <c r="F28" s="232"/>
      <c r="G28" s="232"/>
      <c r="H28" s="232"/>
      <c r="I28" s="232"/>
      <c r="J28" s="232"/>
      <c r="K28" s="232"/>
      <c r="L28" s="232"/>
      <c r="M28" s="232"/>
      <c r="N28" s="232"/>
      <c r="U28" s="105"/>
    </row>
    <row r="29" spans="1:21" ht="17.850000000000001" customHeight="1" x14ac:dyDescent="0.2">
      <c r="D29" s="104"/>
      <c r="E29" s="141"/>
      <c r="F29" s="141"/>
      <c r="G29" s="141"/>
      <c r="H29" s="141"/>
      <c r="I29" s="141"/>
      <c r="J29" s="141"/>
      <c r="K29" s="141"/>
      <c r="L29" s="141"/>
      <c r="M29" s="141"/>
      <c r="N29" s="143"/>
      <c r="O29" s="143"/>
      <c r="U29" s="105"/>
    </row>
    <row r="30" spans="1:21" ht="17.850000000000001" customHeight="1" x14ac:dyDescent="0.2">
      <c r="D30" s="104"/>
      <c r="E30" s="232" t="s">
        <v>73</v>
      </c>
      <c r="F30" s="232"/>
      <c r="G30" s="232"/>
      <c r="H30" s="232"/>
      <c r="I30" s="232"/>
      <c r="J30" s="232"/>
      <c r="K30" s="232"/>
      <c r="L30" s="232"/>
      <c r="M30" s="232"/>
      <c r="N30" s="232"/>
      <c r="O30" s="143"/>
      <c r="U30" s="105"/>
    </row>
    <row r="31" spans="1:21" ht="17.850000000000001" customHeight="1" x14ac:dyDescent="0.2">
      <c r="D31" s="104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3"/>
      <c r="U31" s="105"/>
    </row>
    <row r="32" spans="1:21" ht="17.850000000000001" customHeight="1" x14ac:dyDescent="0.2">
      <c r="D32" s="141"/>
      <c r="E32" s="144" t="s">
        <v>74</v>
      </c>
      <c r="F32" s="141"/>
      <c r="G32" s="141"/>
      <c r="H32" s="141"/>
      <c r="I32" s="141"/>
      <c r="J32" s="141"/>
      <c r="K32" s="141"/>
      <c r="L32" s="141"/>
      <c r="M32" s="141"/>
      <c r="N32" s="143"/>
      <c r="O32" s="143"/>
      <c r="U32" s="105"/>
    </row>
    <row r="33" spans="1:21" ht="17.850000000000001" customHeight="1" x14ac:dyDescent="0.2">
      <c r="D33" s="141"/>
      <c r="E33" s="144"/>
      <c r="F33" s="141"/>
      <c r="G33" s="141"/>
      <c r="H33" s="141"/>
      <c r="I33" s="141"/>
      <c r="J33" s="141"/>
      <c r="K33" s="141"/>
      <c r="L33" s="141"/>
      <c r="M33" s="141"/>
      <c r="N33" s="143"/>
      <c r="O33" s="143"/>
      <c r="U33" s="105"/>
    </row>
    <row r="34" spans="1:21" ht="17.850000000000001" customHeight="1" x14ac:dyDescent="0.2">
      <c r="D34" s="141"/>
      <c r="E34" s="144" t="s">
        <v>75</v>
      </c>
      <c r="F34" s="141"/>
      <c r="G34" s="141"/>
      <c r="H34" s="141"/>
      <c r="I34" s="141"/>
      <c r="J34" s="141"/>
      <c r="K34" s="141"/>
      <c r="L34" s="141"/>
      <c r="M34" s="141"/>
      <c r="N34" s="143"/>
      <c r="O34" s="143"/>
      <c r="U34" s="105"/>
    </row>
    <row r="35" spans="1:21" s="105" customFormat="1" ht="17.850000000000001" customHeight="1" x14ac:dyDescent="0.2">
      <c r="A35" s="103"/>
      <c r="B35" s="103"/>
      <c r="C35" s="103"/>
      <c r="D35" s="141"/>
      <c r="E35" s="144"/>
      <c r="F35" s="141"/>
      <c r="G35" s="141"/>
      <c r="H35" s="141"/>
      <c r="I35" s="141"/>
      <c r="J35" s="141"/>
      <c r="K35" s="141"/>
      <c r="L35" s="141"/>
      <c r="M35" s="141"/>
      <c r="N35" s="143"/>
      <c r="O35" s="143"/>
    </row>
    <row r="36" spans="1:21" s="105" customFormat="1" ht="17.850000000000001" customHeight="1" x14ac:dyDescent="0.2">
      <c r="A36" s="103"/>
      <c r="B36" s="103"/>
      <c r="C36" s="103"/>
      <c r="D36" s="141"/>
      <c r="E36" s="144" t="s">
        <v>97</v>
      </c>
      <c r="F36" s="141"/>
      <c r="G36" s="141"/>
      <c r="H36" s="141"/>
      <c r="I36" s="141"/>
      <c r="J36" s="141"/>
      <c r="K36" s="141"/>
      <c r="L36" s="141"/>
      <c r="M36" s="141"/>
      <c r="N36" s="143"/>
      <c r="O36" s="143"/>
    </row>
    <row r="37" spans="1:21" s="105" customFormat="1" ht="17.850000000000001" customHeight="1" x14ac:dyDescent="0.2">
      <c r="A37" s="103"/>
      <c r="B37" s="103"/>
      <c r="C37" s="103"/>
      <c r="D37" s="141"/>
      <c r="E37" s="144"/>
      <c r="F37" s="141"/>
      <c r="G37" s="141"/>
      <c r="H37" s="141"/>
      <c r="I37" s="141"/>
      <c r="J37" s="141"/>
      <c r="K37" s="141"/>
      <c r="L37" s="141"/>
      <c r="M37" s="141"/>
      <c r="N37" s="143"/>
      <c r="O37" s="143"/>
    </row>
    <row r="38" spans="1:21" s="105" customFormat="1" ht="17.850000000000001" customHeight="1" x14ac:dyDescent="0.2">
      <c r="A38" s="103"/>
      <c r="B38" s="103"/>
      <c r="C38" s="103"/>
      <c r="D38" s="141"/>
      <c r="E38" s="144" t="s">
        <v>202</v>
      </c>
      <c r="F38" s="141"/>
      <c r="G38" s="141"/>
      <c r="H38" s="141"/>
      <c r="I38" s="141"/>
      <c r="J38" s="141"/>
      <c r="K38" s="141"/>
      <c r="L38" s="141"/>
      <c r="M38" s="141"/>
      <c r="N38" s="143"/>
      <c r="O38" s="143"/>
    </row>
    <row r="39" spans="1:21" s="105" customFormat="1" ht="17.850000000000001" customHeight="1" x14ac:dyDescent="0.2">
      <c r="A39" s="103"/>
      <c r="B39" s="103"/>
      <c r="C39" s="103"/>
      <c r="D39" s="232" t="s">
        <v>76</v>
      </c>
      <c r="E39" s="232"/>
      <c r="F39" s="141"/>
      <c r="G39" s="141"/>
      <c r="H39" s="141"/>
      <c r="I39" s="141"/>
      <c r="J39" s="141"/>
      <c r="K39" s="141"/>
      <c r="L39" s="141"/>
      <c r="M39" s="145"/>
      <c r="N39" s="146"/>
    </row>
    <row r="40" spans="1:21" s="105" customFormat="1" ht="17.850000000000001" customHeight="1" x14ac:dyDescent="0.2">
      <c r="A40" s="103"/>
      <c r="B40" s="103"/>
      <c r="C40" s="103"/>
      <c r="D40" s="141"/>
      <c r="E40" s="141"/>
      <c r="F40" s="141"/>
      <c r="G40" s="141"/>
      <c r="H40" s="141"/>
      <c r="I40" s="141"/>
      <c r="J40" s="141"/>
      <c r="K40" s="141"/>
      <c r="L40" s="141"/>
      <c r="M40" s="145"/>
      <c r="N40" s="146"/>
    </row>
    <row r="41" spans="1:21" s="105" customFormat="1" ht="17.850000000000001" customHeight="1" x14ac:dyDescent="0.2">
      <c r="A41" s="103"/>
      <c r="B41" s="103"/>
      <c r="C41" s="103"/>
      <c r="E41" s="232" t="s">
        <v>77</v>
      </c>
      <c r="F41" s="232"/>
      <c r="G41" s="232"/>
      <c r="H41" s="232"/>
      <c r="I41" s="232"/>
      <c r="J41" s="232"/>
      <c r="K41" s="232"/>
      <c r="L41" s="232"/>
      <c r="M41" s="232"/>
      <c r="N41" s="232"/>
    </row>
    <row r="42" spans="1:21" s="105" customFormat="1" ht="17.850000000000001" customHeight="1" x14ac:dyDescent="0.2">
      <c r="A42" s="103"/>
      <c r="B42" s="103"/>
      <c r="C42" s="103"/>
      <c r="E42" s="232"/>
      <c r="F42" s="232"/>
      <c r="G42" s="232"/>
      <c r="H42" s="232"/>
      <c r="I42" s="232"/>
      <c r="J42" s="232"/>
      <c r="K42" s="232"/>
      <c r="L42" s="232"/>
      <c r="M42" s="232"/>
      <c r="N42" s="232"/>
    </row>
    <row r="43" spans="1:21" s="105" customFormat="1" ht="17.850000000000001" customHeight="1" x14ac:dyDescent="0.2">
      <c r="A43" s="103"/>
      <c r="B43" s="103"/>
      <c r="C43" s="103"/>
      <c r="E43" s="232" t="s">
        <v>221</v>
      </c>
      <c r="F43" s="232"/>
      <c r="G43" s="232"/>
      <c r="H43" s="232"/>
      <c r="I43" s="232"/>
      <c r="J43" s="232"/>
      <c r="K43" s="232"/>
      <c r="L43" s="232"/>
      <c r="M43" s="232"/>
      <c r="N43" s="232"/>
    </row>
    <row r="44" spans="1:21" s="105" customFormat="1" ht="17.850000000000001" customHeight="1" x14ac:dyDescent="0.2">
      <c r="A44" s="103"/>
      <c r="B44" s="103"/>
      <c r="C44" s="103"/>
      <c r="E44" s="145"/>
      <c r="F44" s="145"/>
      <c r="G44" s="145"/>
      <c r="H44" s="145"/>
      <c r="I44" s="145"/>
      <c r="J44" s="145"/>
      <c r="K44" s="145"/>
      <c r="L44" s="145"/>
      <c r="M44" s="145"/>
    </row>
    <row r="45" spans="1:21" s="105" customFormat="1" ht="17.850000000000001" customHeight="1" x14ac:dyDescent="0.2">
      <c r="A45" s="103"/>
      <c r="B45" s="103"/>
      <c r="C45" s="103"/>
      <c r="E45" s="232" t="s">
        <v>204</v>
      </c>
      <c r="F45" s="232"/>
      <c r="G45" s="232"/>
      <c r="H45" s="232"/>
      <c r="I45" s="232"/>
      <c r="J45" s="232"/>
      <c r="K45" s="232"/>
      <c r="L45" s="232"/>
      <c r="M45" s="232"/>
      <c r="N45" s="232"/>
    </row>
    <row r="46" spans="1:21" ht="17.850000000000001" customHeight="1" x14ac:dyDescent="0.2"/>
    <row r="47" spans="1:21" s="105" customFormat="1" ht="17.850000000000001" customHeight="1" x14ac:dyDescent="0.2">
      <c r="A47" s="103"/>
      <c r="B47" s="103"/>
      <c r="C47" s="103"/>
      <c r="D47" s="232" t="s">
        <v>205</v>
      </c>
      <c r="E47" s="232"/>
      <c r="F47" s="141"/>
      <c r="G47" s="141"/>
      <c r="H47" s="141"/>
      <c r="I47" s="141"/>
      <c r="J47" s="141"/>
      <c r="K47" s="141"/>
      <c r="L47" s="141"/>
      <c r="M47" s="145"/>
      <c r="N47" s="146"/>
    </row>
    <row r="48" spans="1:21" s="105" customFormat="1" ht="17.850000000000001" customHeight="1" x14ac:dyDescent="0.2">
      <c r="A48" s="103"/>
      <c r="B48" s="103"/>
      <c r="C48" s="103"/>
      <c r="D48" s="141"/>
      <c r="E48" s="141"/>
      <c r="F48" s="141"/>
      <c r="G48" s="141"/>
      <c r="H48" s="141"/>
      <c r="I48" s="141"/>
      <c r="J48" s="141"/>
      <c r="K48" s="141"/>
      <c r="L48" s="141"/>
      <c r="M48" s="145"/>
      <c r="N48" s="146"/>
    </row>
    <row r="49" spans="1:14" s="105" customFormat="1" ht="17.850000000000001" customHeight="1" x14ac:dyDescent="0.2">
      <c r="A49" s="103"/>
      <c r="B49" s="103"/>
      <c r="C49" s="103"/>
      <c r="D49" s="111" t="s">
        <v>206</v>
      </c>
      <c r="E49" s="141"/>
      <c r="F49" s="141"/>
      <c r="G49" s="141"/>
      <c r="H49" s="141"/>
      <c r="I49" s="141"/>
      <c r="J49" s="141"/>
      <c r="K49" s="141"/>
      <c r="L49" s="141"/>
      <c r="M49" s="145"/>
      <c r="N49" s="146"/>
    </row>
    <row r="50" spans="1:14" s="105" customFormat="1" ht="17.850000000000001" customHeight="1" x14ac:dyDescent="0.2">
      <c r="A50" s="103"/>
      <c r="B50" s="103"/>
      <c r="C50" s="103"/>
      <c r="D50" s="105" t="s">
        <v>196</v>
      </c>
      <c r="E50" s="136" t="s">
        <v>207</v>
      </c>
      <c r="F50" s="168" t="s">
        <v>208</v>
      </c>
      <c r="G50" s="145"/>
      <c r="H50" s="145"/>
      <c r="I50" s="145"/>
      <c r="J50" s="145"/>
      <c r="K50" s="145"/>
      <c r="L50" s="145"/>
      <c r="M50" s="145"/>
      <c r="N50" s="145"/>
    </row>
    <row r="51" spans="1:14" s="105" customFormat="1" ht="17.850000000000001" customHeight="1" x14ac:dyDescent="0.2">
      <c r="A51" s="103"/>
      <c r="B51" s="103"/>
      <c r="C51" s="103"/>
      <c r="E51" s="232"/>
      <c r="F51" s="232"/>
      <c r="G51" s="232"/>
      <c r="H51" s="232"/>
      <c r="I51" s="232"/>
      <c r="J51" s="232"/>
      <c r="K51" s="232"/>
      <c r="L51" s="232"/>
      <c r="M51" s="232"/>
      <c r="N51" s="232"/>
    </row>
    <row r="52" spans="1:14" s="105" customFormat="1" ht="17.850000000000001" customHeight="1" x14ac:dyDescent="0.2">
      <c r="A52" s="103"/>
      <c r="B52" s="103"/>
      <c r="C52" s="103"/>
      <c r="D52" s="105" t="s">
        <v>196</v>
      </c>
      <c r="E52" s="169" t="s">
        <v>209</v>
      </c>
      <c r="F52" s="168" t="s">
        <v>210</v>
      </c>
      <c r="G52" s="145"/>
      <c r="H52" s="145"/>
      <c r="I52" s="145"/>
      <c r="J52" s="145"/>
      <c r="K52" s="145"/>
      <c r="L52" s="145"/>
      <c r="M52" s="145"/>
      <c r="N52" s="145"/>
    </row>
    <row r="53" spans="1:14" s="105" customFormat="1" ht="17.850000000000001" customHeight="1" x14ac:dyDescent="0.2">
      <c r="A53" s="103"/>
      <c r="B53" s="103"/>
      <c r="C53" s="103"/>
      <c r="E53" s="145"/>
      <c r="F53" s="145"/>
      <c r="G53" s="145"/>
      <c r="H53" s="145"/>
      <c r="I53" s="145"/>
      <c r="J53" s="145"/>
      <c r="K53" s="145"/>
      <c r="L53" s="145"/>
      <c r="M53" s="145"/>
    </row>
    <row r="54" spans="1:14" s="105" customFormat="1" ht="17.850000000000001" customHeight="1" x14ac:dyDescent="0.2">
      <c r="A54" s="103"/>
      <c r="B54" s="103"/>
      <c r="C54" s="103"/>
      <c r="D54" s="105" t="s">
        <v>165</v>
      </c>
      <c r="E54" s="169" t="s">
        <v>211</v>
      </c>
      <c r="F54" s="168" t="s">
        <v>212</v>
      </c>
      <c r="G54" s="145"/>
      <c r="H54" s="145"/>
      <c r="I54" s="145"/>
      <c r="J54" s="145"/>
      <c r="K54" s="145"/>
      <c r="L54" s="145"/>
      <c r="M54" s="145"/>
      <c r="N54" s="145"/>
    </row>
    <row r="55" spans="1:14" s="105" customFormat="1" ht="17.850000000000001" customHeight="1" x14ac:dyDescent="0.2">
      <c r="A55" s="103"/>
      <c r="B55" s="103"/>
      <c r="C55" s="103"/>
      <c r="E55" s="168"/>
      <c r="F55" s="168"/>
      <c r="G55" s="145"/>
      <c r="H55" s="145"/>
      <c r="I55" s="145"/>
      <c r="J55" s="145"/>
      <c r="K55" s="145"/>
      <c r="L55" s="145"/>
      <c r="M55" s="145"/>
      <c r="N55" s="145"/>
    </row>
    <row r="56" spans="1:14" s="105" customFormat="1" ht="17.850000000000001" customHeight="1" x14ac:dyDescent="0.2">
      <c r="A56" s="103"/>
      <c r="B56" s="103"/>
      <c r="C56" s="103"/>
      <c r="D56" s="105" t="s">
        <v>165</v>
      </c>
      <c r="E56" s="170" t="s">
        <v>213</v>
      </c>
      <c r="F56" s="168" t="s">
        <v>214</v>
      </c>
      <c r="G56" s="145"/>
      <c r="H56" s="145"/>
      <c r="I56" s="145"/>
      <c r="J56" s="145"/>
      <c r="K56" s="145"/>
      <c r="L56" s="145"/>
      <c r="M56" s="145"/>
      <c r="N56" s="145"/>
    </row>
    <row r="57" spans="1:14" ht="17.850000000000001" customHeight="1" x14ac:dyDescent="0.2"/>
    <row r="58" spans="1:14" s="105" customFormat="1" ht="17.850000000000001" customHeight="1" x14ac:dyDescent="0.2">
      <c r="A58" s="103"/>
      <c r="B58" s="103"/>
      <c r="C58" s="103"/>
      <c r="D58" s="105" t="s">
        <v>196</v>
      </c>
      <c r="E58" s="171" t="s">
        <v>211</v>
      </c>
      <c r="F58" s="168" t="s">
        <v>215</v>
      </c>
      <c r="G58" s="145"/>
      <c r="H58" s="145"/>
      <c r="I58" s="145"/>
      <c r="J58" s="145"/>
      <c r="K58" s="145"/>
      <c r="L58" s="145"/>
      <c r="M58" s="145"/>
      <c r="N58" s="145"/>
    </row>
    <row r="59" spans="1:14" ht="17.850000000000001" customHeight="1" x14ac:dyDescent="0.2"/>
    <row r="60" spans="1:14" s="105" customFormat="1" ht="17.850000000000001" customHeight="1" x14ac:dyDescent="0.2">
      <c r="A60" s="103"/>
      <c r="B60" s="103"/>
      <c r="C60" s="103"/>
      <c r="D60" s="105" t="s">
        <v>196</v>
      </c>
      <c r="E60" s="170" t="s">
        <v>213</v>
      </c>
      <c r="F60" s="168" t="s">
        <v>216</v>
      </c>
      <c r="G60" s="145"/>
      <c r="H60" s="145"/>
      <c r="I60" s="145"/>
      <c r="J60" s="145"/>
      <c r="K60" s="145"/>
      <c r="L60" s="145"/>
      <c r="M60" s="145"/>
      <c r="N60" s="145"/>
    </row>
  </sheetData>
  <sheetProtection algorithmName="SHA-512" hashValue="W0nlDc0TXEvmZVX75dNNCc7kb0uDuVI2j6CbqWz6qBoePgiLUf8ykA3JgKMRYOiKtO27c0kOvPnNBOOOpuQ4Tg==" saltValue="VM7Fv9bq1f31TLz22FGYMg==" spinCount="100000" sheet="1" objects="1" scenarios="1"/>
  <mergeCells count="37">
    <mergeCell ref="E42:N42"/>
    <mergeCell ref="E43:N43"/>
    <mergeCell ref="E45:N45"/>
    <mergeCell ref="D47:E47"/>
    <mergeCell ref="E51:N51"/>
    <mergeCell ref="E41:N41"/>
    <mergeCell ref="B11:B14"/>
    <mergeCell ref="F14:I14"/>
    <mergeCell ref="A15:T15"/>
    <mergeCell ref="B16:B19"/>
    <mergeCell ref="F19:J19"/>
    <mergeCell ref="E23:I23"/>
    <mergeCell ref="E26:N26"/>
    <mergeCell ref="E28:N28"/>
    <mergeCell ref="E30:N30"/>
    <mergeCell ref="D39:E39"/>
    <mergeCell ref="E21:H21"/>
    <mergeCell ref="B8:C8"/>
    <mergeCell ref="A9:A10"/>
    <mergeCell ref="B9:C9"/>
    <mergeCell ref="D9:F9"/>
    <mergeCell ref="L9:O9"/>
    <mergeCell ref="B10:C10"/>
    <mergeCell ref="E10:F10"/>
    <mergeCell ref="A3:T3"/>
    <mergeCell ref="A5:K5"/>
    <mergeCell ref="A6:A7"/>
    <mergeCell ref="B6:C7"/>
    <mergeCell ref="D6:D7"/>
    <mergeCell ref="E6:E7"/>
    <mergeCell ref="F6:F7"/>
    <mergeCell ref="G6:G7"/>
    <mergeCell ref="H6:H7"/>
    <mergeCell ref="I6:P6"/>
    <mergeCell ref="Q6:S6"/>
    <mergeCell ref="T6:T7"/>
    <mergeCell ref="I7:K7"/>
  </mergeCells>
  <pageMargins left="0.7" right="0.7" top="0.75" bottom="0.75" header="0.3" footer="0.3"/>
  <pageSetup paperSize="8" scale="53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5"/>
  <sheetViews>
    <sheetView rightToLeft="1" zoomScaleNormal="100" workbookViewId="0">
      <selection activeCell="L45" sqref="L45"/>
    </sheetView>
  </sheetViews>
  <sheetFormatPr defaultColWidth="9" defaultRowHeight="15.75" x14ac:dyDescent="0.25"/>
  <cols>
    <col min="1" max="1" width="4.25" style="78" customWidth="1"/>
    <col min="2" max="2" width="41.625" style="82" customWidth="1"/>
    <col min="3" max="3" width="7.125" style="78" customWidth="1"/>
    <col min="4" max="4" width="7.875" style="78" customWidth="1"/>
    <col min="5" max="5" width="9.375" style="78" customWidth="1"/>
    <col min="6" max="6" width="11.25" style="80" customWidth="1"/>
    <col min="7" max="7" width="23.25" style="81" customWidth="1"/>
    <col min="8" max="8" width="34.25" style="81" customWidth="1"/>
    <col min="9" max="9" width="23" style="81" customWidth="1"/>
    <col min="10" max="16384" width="9" style="58"/>
  </cols>
  <sheetData>
    <row r="1" spans="1:9" ht="20.25" x14ac:dyDescent="0.25">
      <c r="A1" s="271" t="s">
        <v>78</v>
      </c>
      <c r="B1" s="271"/>
      <c r="C1" s="271"/>
      <c r="D1" s="271"/>
      <c r="E1" s="271"/>
      <c r="F1" s="271"/>
      <c r="G1" s="271"/>
      <c r="H1" s="271"/>
      <c r="I1" s="271"/>
    </row>
    <row r="2" spans="1:9" s="61" customFormat="1" ht="55.5" customHeight="1" x14ac:dyDescent="0.2">
      <c r="A2" s="59" t="s">
        <v>1</v>
      </c>
      <c r="B2" s="60" t="s">
        <v>79</v>
      </c>
      <c r="C2" s="59" t="s">
        <v>80</v>
      </c>
      <c r="D2" s="59" t="s">
        <v>81</v>
      </c>
      <c r="E2" s="59" t="s">
        <v>82</v>
      </c>
      <c r="F2" s="60" t="s">
        <v>83</v>
      </c>
      <c r="G2" s="60" t="s">
        <v>84</v>
      </c>
      <c r="H2" s="60" t="s">
        <v>85</v>
      </c>
      <c r="I2" s="60" t="s">
        <v>86</v>
      </c>
    </row>
    <row r="3" spans="1:9" s="66" customFormat="1" ht="18.75" customHeight="1" x14ac:dyDescent="0.2">
      <c r="A3" s="62">
        <v>1</v>
      </c>
      <c r="B3" s="63"/>
      <c r="C3" s="62">
        <v>5</v>
      </c>
      <c r="D3" s="62">
        <v>5</v>
      </c>
      <c r="E3" s="62">
        <f>C3*D3</f>
        <v>25</v>
      </c>
      <c r="F3" s="62" t="s">
        <v>87</v>
      </c>
      <c r="G3" s="64"/>
      <c r="H3" s="64"/>
      <c r="I3" s="65" t="s">
        <v>88</v>
      </c>
    </row>
    <row r="4" spans="1:9" s="66" customFormat="1" x14ac:dyDescent="0.2">
      <c r="A4" s="62">
        <v>2</v>
      </c>
      <c r="B4" s="63"/>
      <c r="C4" s="62"/>
      <c r="D4" s="62"/>
      <c r="E4" s="62">
        <f t="shared" ref="E4:E15" si="0">C4*D4</f>
        <v>0</v>
      </c>
      <c r="F4" s="62" t="s">
        <v>89</v>
      </c>
      <c r="G4" s="64"/>
      <c r="H4" s="64"/>
      <c r="I4" s="65"/>
    </row>
    <row r="5" spans="1:9" s="66" customFormat="1" x14ac:dyDescent="0.2">
      <c r="A5" s="62">
        <v>3</v>
      </c>
      <c r="B5" s="63"/>
      <c r="C5" s="62"/>
      <c r="D5" s="62"/>
      <c r="E5" s="62">
        <f t="shared" si="0"/>
        <v>0</v>
      </c>
      <c r="F5" s="62" t="s">
        <v>89</v>
      </c>
      <c r="G5" s="64"/>
      <c r="H5" s="64"/>
      <c r="I5" s="65"/>
    </row>
    <row r="6" spans="1:9" s="66" customFormat="1" x14ac:dyDescent="0.2">
      <c r="A6" s="62">
        <v>4</v>
      </c>
      <c r="B6" s="63"/>
      <c r="C6" s="62"/>
      <c r="D6" s="62"/>
      <c r="E6" s="62">
        <f t="shared" si="0"/>
        <v>0</v>
      </c>
      <c r="F6" s="62" t="s">
        <v>87</v>
      </c>
      <c r="G6" s="64"/>
      <c r="H6" s="64"/>
      <c r="I6" s="65"/>
    </row>
    <row r="7" spans="1:9" s="67" customFormat="1" ht="19.5" customHeight="1" x14ac:dyDescent="0.2">
      <c r="A7" s="62">
        <v>5</v>
      </c>
      <c r="B7" s="63"/>
      <c r="C7" s="62"/>
      <c r="D7" s="62"/>
      <c r="E7" s="62">
        <f t="shared" si="0"/>
        <v>0</v>
      </c>
      <c r="F7" s="62" t="s">
        <v>87</v>
      </c>
      <c r="G7" s="64"/>
      <c r="H7" s="64"/>
      <c r="I7" s="65"/>
    </row>
    <row r="8" spans="1:9" s="66" customFormat="1" x14ac:dyDescent="0.2">
      <c r="A8" s="62">
        <v>6</v>
      </c>
      <c r="B8" s="63"/>
      <c r="C8" s="62"/>
      <c r="D8" s="62"/>
      <c r="E8" s="62">
        <f t="shared" si="0"/>
        <v>0</v>
      </c>
      <c r="F8" s="62" t="s">
        <v>90</v>
      </c>
      <c r="G8" s="64"/>
      <c r="H8" s="64"/>
      <c r="I8" s="65"/>
    </row>
    <row r="9" spans="1:9" s="66" customFormat="1" ht="15.75" customHeight="1" x14ac:dyDescent="0.2">
      <c r="A9" s="62">
        <v>7</v>
      </c>
      <c r="B9" s="68"/>
      <c r="C9" s="62"/>
      <c r="D9" s="62"/>
      <c r="E9" s="62">
        <f t="shared" si="0"/>
        <v>0</v>
      </c>
      <c r="F9" s="62" t="s">
        <v>89</v>
      </c>
      <c r="G9" s="64"/>
      <c r="H9" s="64"/>
      <c r="I9" s="65"/>
    </row>
    <row r="10" spans="1:9" s="66" customFormat="1" x14ac:dyDescent="0.2">
      <c r="A10" s="62">
        <v>8</v>
      </c>
      <c r="B10" s="68"/>
      <c r="C10" s="62"/>
      <c r="D10" s="62"/>
      <c r="E10" s="62">
        <f t="shared" si="0"/>
        <v>0</v>
      </c>
      <c r="F10" s="62" t="s">
        <v>87</v>
      </c>
      <c r="G10" s="64"/>
      <c r="H10" s="64"/>
      <c r="I10" s="65"/>
    </row>
    <row r="11" spans="1:9" s="67" customFormat="1" x14ac:dyDescent="0.2">
      <c r="A11" s="62">
        <v>9</v>
      </c>
      <c r="B11" s="63"/>
      <c r="C11" s="62"/>
      <c r="D11" s="62"/>
      <c r="E11" s="62">
        <f t="shared" si="0"/>
        <v>0</v>
      </c>
      <c r="F11" s="62" t="s">
        <v>90</v>
      </c>
      <c r="G11" s="64"/>
      <c r="H11" s="64"/>
      <c r="I11" s="65"/>
    </row>
    <row r="12" spans="1:9" s="67" customFormat="1" x14ac:dyDescent="0.2">
      <c r="A12" s="62">
        <v>10</v>
      </c>
      <c r="B12" s="63"/>
      <c r="C12" s="62"/>
      <c r="D12" s="62"/>
      <c r="E12" s="62">
        <f t="shared" si="0"/>
        <v>0</v>
      </c>
      <c r="F12" s="62" t="s">
        <v>87</v>
      </c>
      <c r="G12" s="64"/>
      <c r="H12" s="64"/>
      <c r="I12" s="65"/>
    </row>
    <row r="13" spans="1:9" s="66" customFormat="1" x14ac:dyDescent="0.2">
      <c r="A13" s="62">
        <v>11</v>
      </c>
      <c r="B13" s="63"/>
      <c r="C13" s="62"/>
      <c r="D13" s="62"/>
      <c r="E13" s="62">
        <f t="shared" si="0"/>
        <v>0</v>
      </c>
      <c r="F13" s="62" t="s">
        <v>87</v>
      </c>
      <c r="G13" s="64"/>
      <c r="H13" s="64"/>
      <c r="I13" s="65"/>
    </row>
    <row r="14" spans="1:9" s="66" customFormat="1" x14ac:dyDescent="0.2">
      <c r="A14" s="62">
        <v>12</v>
      </c>
      <c r="B14" s="69"/>
      <c r="C14" s="62"/>
      <c r="D14" s="62"/>
      <c r="E14" s="62">
        <f t="shared" si="0"/>
        <v>0</v>
      </c>
      <c r="F14" s="62" t="s">
        <v>87</v>
      </c>
      <c r="G14" s="64"/>
      <c r="H14" s="64"/>
      <c r="I14" s="65"/>
    </row>
    <row r="15" spans="1:9" s="67" customFormat="1" x14ac:dyDescent="0.2">
      <c r="A15" s="62">
        <v>13</v>
      </c>
      <c r="B15" s="63"/>
      <c r="C15" s="62"/>
      <c r="D15" s="62"/>
      <c r="E15" s="62">
        <f t="shared" si="0"/>
        <v>0</v>
      </c>
      <c r="F15" s="62" t="s">
        <v>90</v>
      </c>
      <c r="G15" s="64"/>
      <c r="H15" s="64"/>
      <c r="I15" s="65"/>
    </row>
    <row r="16" spans="1:9" s="74" customFormat="1" x14ac:dyDescent="0.25">
      <c r="A16" s="70"/>
      <c r="B16" s="71"/>
      <c r="C16" s="70"/>
      <c r="D16" s="70"/>
      <c r="E16" s="70"/>
      <c r="F16" s="72"/>
      <c r="G16" s="73"/>
      <c r="H16" s="73"/>
      <c r="I16" s="73"/>
    </row>
    <row r="17" spans="1:9" s="74" customFormat="1" x14ac:dyDescent="0.25">
      <c r="A17" s="70"/>
      <c r="B17" s="75"/>
      <c r="C17" s="70"/>
      <c r="D17" s="70"/>
      <c r="E17" s="70"/>
      <c r="F17" s="72"/>
      <c r="G17" s="73"/>
      <c r="H17" s="73"/>
      <c r="I17" s="73"/>
    </row>
    <row r="18" spans="1:9" s="74" customFormat="1" ht="18.75" x14ac:dyDescent="0.25">
      <c r="A18" s="70"/>
      <c r="B18" s="76" t="s">
        <v>91</v>
      </c>
      <c r="C18" s="70"/>
      <c r="D18" s="70"/>
      <c r="E18" s="70"/>
      <c r="F18" s="72"/>
      <c r="G18" s="73"/>
      <c r="H18" s="73"/>
      <c r="I18" s="73"/>
    </row>
    <row r="19" spans="1:9" s="74" customFormat="1" ht="12" customHeight="1" x14ac:dyDescent="0.25">
      <c r="A19" s="70"/>
      <c r="B19" s="76"/>
      <c r="C19" s="70"/>
      <c r="D19" s="70"/>
      <c r="E19" s="70"/>
      <c r="F19" s="72"/>
      <c r="G19" s="73"/>
      <c r="H19" s="73"/>
      <c r="I19" s="73"/>
    </row>
    <row r="20" spans="1:9" s="74" customFormat="1" x14ac:dyDescent="0.25">
      <c r="A20" s="70"/>
      <c r="B20" s="71"/>
      <c r="C20" s="70"/>
      <c r="D20" s="70"/>
      <c r="E20" s="70"/>
      <c r="F20" s="72"/>
      <c r="G20" s="73"/>
      <c r="H20" s="73"/>
      <c r="I20" s="73"/>
    </row>
    <row r="21" spans="1:9" s="74" customFormat="1" x14ac:dyDescent="0.25">
      <c r="A21" s="70"/>
      <c r="B21" s="71"/>
      <c r="C21" s="70"/>
      <c r="D21" s="70"/>
      <c r="E21" s="70"/>
      <c r="F21" s="72"/>
      <c r="G21" s="73"/>
      <c r="H21" s="73"/>
      <c r="I21" s="73"/>
    </row>
    <row r="22" spans="1:9" s="74" customFormat="1" x14ac:dyDescent="0.25">
      <c r="A22" s="70"/>
      <c r="B22" s="77"/>
      <c r="C22" s="70"/>
      <c r="D22" s="70"/>
      <c r="E22" s="70"/>
      <c r="F22" s="72"/>
      <c r="G22" s="73"/>
      <c r="H22" s="73"/>
      <c r="I22" s="73"/>
    </row>
    <row r="23" spans="1:9" s="74" customFormat="1" x14ac:dyDescent="0.25">
      <c r="A23" s="70"/>
      <c r="B23" s="71"/>
      <c r="C23" s="70"/>
      <c r="D23" s="70"/>
      <c r="E23" s="70"/>
      <c r="F23" s="72"/>
      <c r="G23" s="73"/>
      <c r="H23" s="73"/>
      <c r="I23" s="73"/>
    </row>
    <row r="24" spans="1:9" s="74" customFormat="1" x14ac:dyDescent="0.25">
      <c r="A24" s="70"/>
      <c r="B24" s="71"/>
      <c r="C24" s="70"/>
      <c r="D24" s="70"/>
      <c r="E24" s="70"/>
      <c r="F24" s="72"/>
      <c r="G24" s="73"/>
      <c r="H24" s="73"/>
      <c r="I24" s="73"/>
    </row>
    <row r="25" spans="1:9" s="74" customFormat="1" ht="15" x14ac:dyDescent="0.2">
      <c r="A25" s="78"/>
      <c r="B25" s="79"/>
      <c r="C25" s="78"/>
      <c r="D25" s="78"/>
      <c r="E25" s="78"/>
      <c r="F25" s="80"/>
      <c r="G25" s="81"/>
      <c r="H25" s="81"/>
      <c r="I25" s="81"/>
    </row>
    <row r="26" spans="1:9" s="74" customFormat="1" ht="15" x14ac:dyDescent="0.2">
      <c r="A26" s="78"/>
      <c r="B26" s="82"/>
      <c r="C26" s="78"/>
      <c r="D26" s="78"/>
      <c r="E26" s="78"/>
      <c r="F26" s="80"/>
      <c r="G26" s="81"/>
      <c r="H26" s="81"/>
      <c r="I26" s="81"/>
    </row>
    <row r="27" spans="1:9" s="74" customFormat="1" ht="15" x14ac:dyDescent="0.2">
      <c r="A27" s="78"/>
      <c r="B27" s="82"/>
      <c r="C27" s="78"/>
      <c r="D27" s="78"/>
      <c r="E27" s="78"/>
      <c r="F27" s="80"/>
      <c r="G27" s="81"/>
      <c r="H27" s="81"/>
      <c r="I27" s="81"/>
    </row>
    <row r="28" spans="1:9" s="74" customFormat="1" ht="15" x14ac:dyDescent="0.2">
      <c r="A28" s="78"/>
      <c r="B28" s="83"/>
      <c r="C28" s="78"/>
      <c r="D28" s="78"/>
      <c r="E28" s="78"/>
      <c r="F28" s="80"/>
      <c r="G28" s="81"/>
      <c r="H28" s="81"/>
      <c r="I28" s="81"/>
    </row>
    <row r="29" spans="1:9" s="74" customFormat="1" ht="15" x14ac:dyDescent="0.2">
      <c r="A29" s="78"/>
      <c r="B29" s="83"/>
      <c r="C29" s="78"/>
      <c r="D29" s="78"/>
      <c r="E29" s="78"/>
      <c r="F29" s="80"/>
      <c r="G29" s="81"/>
      <c r="H29" s="81"/>
      <c r="I29" s="81"/>
    </row>
    <row r="30" spans="1:9" s="74" customFormat="1" ht="15" x14ac:dyDescent="0.2">
      <c r="A30" s="78"/>
      <c r="B30" s="83"/>
      <c r="C30" s="78"/>
      <c r="D30" s="78"/>
      <c r="E30" s="78"/>
      <c r="F30" s="80"/>
      <c r="G30" s="81"/>
      <c r="H30" s="81"/>
      <c r="I30" s="81"/>
    </row>
    <row r="31" spans="1:9" s="74" customFormat="1" ht="15" x14ac:dyDescent="0.2">
      <c r="A31" s="78"/>
      <c r="B31" s="83"/>
      <c r="C31" s="78"/>
      <c r="D31" s="78"/>
      <c r="E31" s="78"/>
      <c r="F31" s="80"/>
      <c r="G31" s="81"/>
      <c r="H31" s="81"/>
      <c r="I31" s="81"/>
    </row>
    <row r="32" spans="1:9" s="74" customFormat="1" ht="18.75" x14ac:dyDescent="0.2">
      <c r="A32" s="78"/>
      <c r="B32" s="84" t="s">
        <v>92</v>
      </c>
      <c r="C32" s="78"/>
      <c r="D32" s="78"/>
      <c r="E32" s="78"/>
      <c r="F32" s="80"/>
      <c r="G32" s="81"/>
      <c r="H32" s="81"/>
      <c r="I32" s="81"/>
    </row>
    <row r="33" spans="1:9" s="74" customFormat="1" ht="15" x14ac:dyDescent="0.2">
      <c r="A33" s="78"/>
      <c r="B33" s="82"/>
      <c r="C33" s="78"/>
      <c r="D33" s="78"/>
      <c r="E33" s="78"/>
      <c r="F33" s="80"/>
      <c r="G33" s="81"/>
      <c r="H33" s="81"/>
      <c r="I33" s="81"/>
    </row>
    <row r="34" spans="1:9" s="74" customFormat="1" ht="15" x14ac:dyDescent="0.2">
      <c r="A34" s="78"/>
      <c r="B34" s="82"/>
      <c r="C34" s="78"/>
      <c r="D34" s="78"/>
      <c r="E34" s="78"/>
      <c r="F34" s="80"/>
      <c r="G34" s="81"/>
      <c r="H34" s="81"/>
      <c r="I34" s="81"/>
    </row>
    <row r="35" spans="1:9" s="74" customFormat="1" ht="15" x14ac:dyDescent="0.2">
      <c r="A35" s="78"/>
      <c r="B35" s="83"/>
      <c r="C35" s="78"/>
      <c r="D35" s="78"/>
      <c r="E35" s="78"/>
      <c r="F35" s="80"/>
      <c r="G35" s="81"/>
      <c r="H35" s="81"/>
      <c r="I35" s="81"/>
    </row>
  </sheetData>
  <autoFilter ref="A2:I53"/>
  <mergeCells count="1">
    <mergeCell ref="A1:I1"/>
  </mergeCells>
  <conditionalFormatting sqref="E3:E53">
    <cfRule type="iconSet" priority="1">
      <iconSet reverse="1">
        <cfvo type="percent" val="0"/>
        <cfvo type="num" val="5"/>
        <cfvo type="num" val="12"/>
      </iconSet>
    </cfRule>
  </conditionalFormatting>
  <dataValidations count="4">
    <dataValidation type="list" allowBlank="1" showInputMessage="1" showErrorMessage="1" promptTitle="הכנס השפעה לתהליך" prompt="1 - השפעה מינורית_x000a_2 - נזק ניתן לתיקון_x000a_3 - תיקון עם נזק שיורי_x000a_4 - שיבוש בתהליך_x000a_5 - הפסקת תהליך" sqref="D3:D53">
      <formula1>השפעה</formula1>
    </dataValidation>
    <dataValidation type="list" allowBlank="1" showInputMessage="1" showErrorMessage="1" promptTitle="הכנס דרך פעולה שנבחרה" sqref="F16:F53">
      <formula1>פעולה</formula1>
    </dataValidation>
    <dataValidation type="list" allowBlank="1" showInputMessage="1" showErrorMessage="1" promptTitle="הכנס סבירות להתרחשות הסיכון" prompt="1 - סבירות נמוכה_x000a_2 -יכול לקרות לפעמים_x000a_3 - סביר שיקרה_x000a_4 - סבירות גבוהה_x000a_5 - כמעט בטוח שיקרה " sqref="C3:C53">
      <formula1>סבירות</formula1>
    </dataValidation>
    <dataValidation type="list" allowBlank="1" showInputMessage="1" showErrorMessage="1" promptTitle="הכנס דרך פעולה שנבחרה" sqref="F3:F15">
      <formula1>#REF!</formula1>
    </dataValidation>
  </dataValidation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7</vt:i4>
      </vt:variant>
      <vt:variant>
        <vt:lpstr>טווחים בעלי שם</vt:lpstr>
      </vt:variant>
      <vt:variant>
        <vt:i4>4</vt:i4>
      </vt:variant>
    </vt:vector>
  </HeadingPairs>
  <TitlesOfParts>
    <vt:vector size="11" baseType="lpstr">
      <vt:lpstr>טבלת שטחים </vt:lpstr>
      <vt:lpstr>טב' לוז - הנחיות למילוי </vt:lpstr>
      <vt:lpstr>טבלת לוז</vt:lpstr>
      <vt:lpstr>דוח תקציב מחצית (חדש)</vt:lpstr>
      <vt:lpstr>דוח תקציב מחצית+אחרית (חדש)</vt:lpstr>
      <vt:lpstr>דוח תקציב מחצית+אחרית דוגמא מספ</vt:lpstr>
      <vt:lpstr>ניהול סיכונים</vt:lpstr>
      <vt:lpstr>'טבלת שטחים '!WPrint_Area_W</vt:lpstr>
      <vt:lpstr>'טב'' לוז - הנחיות למילוי '!WPrint_TitlesW</vt:lpstr>
      <vt:lpstr>'טבלת לוז'!WPrint_TitlesW</vt:lpstr>
      <vt:lpstr>'טבלת שטחים '!WPrint_TitlesW</vt:lpstr>
    </vt:vector>
  </TitlesOfParts>
  <Company>Tel-Aviv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אוריאל לוי</dc:creator>
  <cp:lastModifiedBy>דבי מזרחי - רכזת פרויקטים לבינוי ציבורי</cp:lastModifiedBy>
  <cp:lastPrinted>2025-01-16T08:13:04Z</cp:lastPrinted>
  <dcterms:created xsi:type="dcterms:W3CDTF">2019-07-07T05:35:31Z</dcterms:created>
  <dcterms:modified xsi:type="dcterms:W3CDTF">2025-06-12T12:45:16Z</dcterms:modified>
</cp:coreProperties>
</file>